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7605" windowWidth="19740" windowHeight="7365" tabRatio="457" firstSheet="2" activeTab="2"/>
  </bookViews>
  <sheets>
    <sheet name="Sheet1" sheetId="54" state="hidden" r:id="rId1"/>
    <sheet name="Sheet2" sheetId="55" state="hidden" r:id="rId2"/>
    <sheet name="10.1" sheetId="132" r:id="rId3"/>
  </sheets>
  <definedNames>
    <definedName name="_xlnm.Print_Titles" localSheetId="2">'10.1'!$10:$13</definedName>
    <definedName name="_xlnm.Print_Titles" localSheetId="1">Sheet2!$10:$13</definedName>
  </definedNames>
  <calcPr calcId="124519"/>
</workbook>
</file>

<file path=xl/calcChain.xml><?xml version="1.0" encoding="utf-8"?>
<calcChain xmlns="http://schemas.openxmlformats.org/spreadsheetml/2006/main">
  <c r="T153" i="132"/>
  <c r="S153"/>
  <c r="R153"/>
  <c r="Q153"/>
  <c r="AA153" s="1"/>
  <c r="Z153" s="1"/>
  <c r="K153"/>
  <c r="T152"/>
  <c r="S152"/>
  <c r="R152"/>
  <c r="Q152"/>
  <c r="K152"/>
  <c r="T151"/>
  <c r="S151"/>
  <c r="AC151" s="1"/>
  <c r="R151"/>
  <c r="AB151" s="1"/>
  <c r="Q151"/>
  <c r="K151"/>
  <c r="T150"/>
  <c r="S150"/>
  <c r="R150"/>
  <c r="Q150"/>
  <c r="K150"/>
  <c r="T149"/>
  <c r="S149"/>
  <c r="R149"/>
  <c r="Q149"/>
  <c r="K149"/>
  <c r="T148"/>
  <c r="S148"/>
  <c r="R148"/>
  <c r="AB148" s="1"/>
  <c r="Q148"/>
  <c r="K148"/>
  <c r="C138"/>
  <c r="C129"/>
  <c r="C114"/>
  <c r="C86"/>
  <c r="C68"/>
  <c r="C38"/>
  <c r="AI14"/>
  <c r="AF14"/>
  <c r="C15"/>
  <c r="AD153"/>
  <c r="J152"/>
  <c r="J150"/>
  <c r="J149"/>
  <c r="J148"/>
  <c r="H153"/>
  <c r="H152"/>
  <c r="H150"/>
  <c r="H149"/>
  <c r="H148"/>
  <c r="T86" i="55"/>
  <c r="Y86" s="1"/>
  <c r="S86"/>
  <c r="AC86" s="1"/>
  <c r="R86"/>
  <c r="Q86"/>
  <c r="AA86"/>
  <c r="P86"/>
  <c r="T85"/>
  <c r="S85"/>
  <c r="X85"/>
  <c r="R85"/>
  <c r="AB85" s="1"/>
  <c r="Q85"/>
  <c r="V85"/>
  <c r="U85" s="1"/>
  <c r="P85"/>
  <c r="T84"/>
  <c r="AD84" s="1"/>
  <c r="S84"/>
  <c r="AC84" s="1"/>
  <c r="R84"/>
  <c r="W84" s="1"/>
  <c r="Q84"/>
  <c r="AA84" s="1"/>
  <c r="P84"/>
  <c r="T83"/>
  <c r="AD83" s="1"/>
  <c r="Y83"/>
  <c r="S83"/>
  <c r="AC83" s="1"/>
  <c r="R83"/>
  <c r="AB83"/>
  <c r="Q83"/>
  <c r="P83"/>
  <c r="T82"/>
  <c r="AD82" s="1"/>
  <c r="S82"/>
  <c r="X82" s="1"/>
  <c r="R82"/>
  <c r="AB82"/>
  <c r="Q82"/>
  <c r="AA82" s="1"/>
  <c r="P82"/>
  <c r="T81"/>
  <c r="Y81" s="1"/>
  <c r="S81"/>
  <c r="X81" s="1"/>
  <c r="R81"/>
  <c r="W81"/>
  <c r="Q81"/>
  <c r="V81" s="1"/>
  <c r="U81" s="1"/>
  <c r="P81"/>
  <c r="Y80"/>
  <c r="X80"/>
  <c r="W80"/>
  <c r="V80"/>
  <c r="U80" s="1"/>
  <c r="T80"/>
  <c r="AD80" s="1"/>
  <c r="S80"/>
  <c r="AC80"/>
  <c r="R80"/>
  <c r="Q80"/>
  <c r="K80"/>
  <c r="K76"/>
  <c r="J80"/>
  <c r="H80"/>
  <c r="Y79"/>
  <c r="X79"/>
  <c r="W79"/>
  <c r="V79"/>
  <c r="U79" s="1"/>
  <c r="T79"/>
  <c r="S79"/>
  <c r="AC79" s="1"/>
  <c r="R79"/>
  <c r="AB79" s="1"/>
  <c r="Q79"/>
  <c r="P79" s="1"/>
  <c r="K79"/>
  <c r="J79"/>
  <c r="H79"/>
  <c r="Y78"/>
  <c r="X78"/>
  <c r="W78"/>
  <c r="V78"/>
  <c r="U78" s="1"/>
  <c r="T78"/>
  <c r="AD78" s="1"/>
  <c r="S78"/>
  <c r="AC78" s="1"/>
  <c r="R78"/>
  <c r="Q78"/>
  <c r="AA78" s="1"/>
  <c r="Z78" s="1"/>
  <c r="K78"/>
  <c r="J78"/>
  <c r="H78"/>
  <c r="Y77"/>
  <c r="Y76" s="1"/>
  <c r="X77"/>
  <c r="X76" s="1"/>
  <c r="W77"/>
  <c r="W76" s="1"/>
  <c r="V77"/>
  <c r="U77" s="1"/>
  <c r="U76" s="1"/>
  <c r="T77"/>
  <c r="S77"/>
  <c r="R77"/>
  <c r="AB77" s="1"/>
  <c r="AB76" s="1"/>
  <c r="Q77"/>
  <c r="AA77" s="1"/>
  <c r="AA76" s="1"/>
  <c r="K77"/>
  <c r="J77"/>
  <c r="J76" s="1"/>
  <c r="H77"/>
  <c r="H76" s="1"/>
  <c r="AE76"/>
  <c r="O76"/>
  <c r="N76"/>
  <c r="M76"/>
  <c r="L76"/>
  <c r="I76"/>
  <c r="G76"/>
  <c r="C76"/>
  <c r="Y75"/>
  <c r="X75"/>
  <c r="W75"/>
  <c r="V75"/>
  <c r="U75" s="1"/>
  <c r="T75"/>
  <c r="AD75" s="1"/>
  <c r="S75"/>
  <c r="S73" s="1"/>
  <c r="AC75"/>
  <c r="R75"/>
  <c r="Q75"/>
  <c r="P75" s="1"/>
  <c r="K75"/>
  <c r="J75"/>
  <c r="H75"/>
  <c r="Y74"/>
  <c r="Y73" s="1"/>
  <c r="X74"/>
  <c r="X73" s="1"/>
  <c r="W74"/>
  <c r="W73" s="1"/>
  <c r="V74"/>
  <c r="T74"/>
  <c r="S74"/>
  <c r="AC74"/>
  <c r="AC73" s="1"/>
  <c r="R74"/>
  <c r="Q74"/>
  <c r="K74"/>
  <c r="K73" s="1"/>
  <c r="J74"/>
  <c r="J73" s="1"/>
  <c r="H74"/>
  <c r="H73"/>
  <c r="AE73"/>
  <c r="O73"/>
  <c r="N73"/>
  <c r="M73"/>
  <c r="L73"/>
  <c r="I73"/>
  <c r="G73"/>
  <c r="C73"/>
  <c r="Y72"/>
  <c r="X72"/>
  <c r="W72"/>
  <c r="V72"/>
  <c r="U72" s="1"/>
  <c r="T72"/>
  <c r="AD72" s="1"/>
  <c r="S72"/>
  <c r="AC72" s="1"/>
  <c r="R72"/>
  <c r="AB72"/>
  <c r="Q72"/>
  <c r="AA72" s="1"/>
  <c r="Z72" s="1"/>
  <c r="K72"/>
  <c r="J72"/>
  <c r="H72"/>
  <c r="Y71"/>
  <c r="X71"/>
  <c r="W71"/>
  <c r="V71"/>
  <c r="U71" s="1"/>
  <c r="T71"/>
  <c r="AD71"/>
  <c r="S71"/>
  <c r="AC71" s="1"/>
  <c r="R71"/>
  <c r="AB71"/>
  <c r="Q71"/>
  <c r="AA71" s="1"/>
  <c r="Z71" s="1"/>
  <c r="K71"/>
  <c r="J71"/>
  <c r="H71"/>
  <c r="Y70"/>
  <c r="X70"/>
  <c r="W70"/>
  <c r="V70"/>
  <c r="U70" s="1"/>
  <c r="T70"/>
  <c r="AD70" s="1"/>
  <c r="S70"/>
  <c r="AC70" s="1"/>
  <c r="P70"/>
  <c r="R70"/>
  <c r="AB70"/>
  <c r="Q70"/>
  <c r="AA70" s="1"/>
  <c r="Z70" s="1"/>
  <c r="K70"/>
  <c r="J70"/>
  <c r="H70"/>
  <c r="Y69"/>
  <c r="X69"/>
  <c r="W69"/>
  <c r="V69"/>
  <c r="U69" s="1"/>
  <c r="T69"/>
  <c r="AD69" s="1"/>
  <c r="S69"/>
  <c r="AC69" s="1"/>
  <c r="R69"/>
  <c r="AB69" s="1"/>
  <c r="Q69"/>
  <c r="K69"/>
  <c r="J69"/>
  <c r="H69"/>
  <c r="Y68"/>
  <c r="X68"/>
  <c r="W68"/>
  <c r="V68"/>
  <c r="U68" s="1"/>
  <c r="T68"/>
  <c r="AD68"/>
  <c r="S68"/>
  <c r="R68"/>
  <c r="AB68"/>
  <c r="Q68"/>
  <c r="K68"/>
  <c r="J68"/>
  <c r="H68"/>
  <c r="Y67"/>
  <c r="X67"/>
  <c r="W67"/>
  <c r="V67"/>
  <c r="U67" s="1"/>
  <c r="T67"/>
  <c r="AD67" s="1"/>
  <c r="S67"/>
  <c r="AC67"/>
  <c r="R67"/>
  <c r="Q67"/>
  <c r="AA67"/>
  <c r="Z67" s="1"/>
  <c r="K67"/>
  <c r="J67"/>
  <c r="H67"/>
  <c r="Y66"/>
  <c r="Y65" s="1"/>
  <c r="X66"/>
  <c r="X65" s="1"/>
  <c r="W66"/>
  <c r="W65" s="1"/>
  <c r="V66"/>
  <c r="T66"/>
  <c r="S66"/>
  <c r="R66"/>
  <c r="AB66" s="1"/>
  <c r="AB65" s="1"/>
  <c r="Q66"/>
  <c r="J66"/>
  <c r="J65" s="1"/>
  <c r="H66"/>
  <c r="H65" s="1"/>
  <c r="AF65"/>
  <c r="AE65"/>
  <c r="O65"/>
  <c r="N65"/>
  <c r="M65"/>
  <c r="L65"/>
  <c r="I65"/>
  <c r="G65"/>
  <c r="C65"/>
  <c r="Y64"/>
  <c r="X64"/>
  <c r="W64"/>
  <c r="V64"/>
  <c r="U64" s="1"/>
  <c r="T64"/>
  <c r="AD64" s="1"/>
  <c r="S64"/>
  <c r="AC64"/>
  <c r="R64"/>
  <c r="AB64" s="1"/>
  <c r="Q64"/>
  <c r="AA64" s="1"/>
  <c r="Z64" s="1"/>
  <c r="K64"/>
  <c r="J64"/>
  <c r="H64"/>
  <c r="Y63"/>
  <c r="X63"/>
  <c r="W63"/>
  <c r="V63"/>
  <c r="U63" s="1"/>
  <c r="T63"/>
  <c r="AD63" s="1"/>
  <c r="S63"/>
  <c r="AC63"/>
  <c r="R63"/>
  <c r="AB63" s="1"/>
  <c r="Q63"/>
  <c r="AA63"/>
  <c r="Z63" s="1"/>
  <c r="K63"/>
  <c r="J63"/>
  <c r="H63"/>
  <c r="Y62"/>
  <c r="X62"/>
  <c r="W62"/>
  <c r="V62"/>
  <c r="U62" s="1"/>
  <c r="T62"/>
  <c r="AD62" s="1"/>
  <c r="S62"/>
  <c r="AC62" s="1"/>
  <c r="R62"/>
  <c r="Q62"/>
  <c r="K62"/>
  <c r="J62"/>
  <c r="H62"/>
  <c r="Y61"/>
  <c r="X61"/>
  <c r="W61"/>
  <c r="V61"/>
  <c r="U61" s="1"/>
  <c r="T61"/>
  <c r="AD61" s="1"/>
  <c r="S61"/>
  <c r="AC61"/>
  <c r="R61"/>
  <c r="Q61"/>
  <c r="AA61" s="1"/>
  <c r="Z61" s="1"/>
  <c r="K61"/>
  <c r="J61"/>
  <c r="H61"/>
  <c r="Y60"/>
  <c r="X60"/>
  <c r="W60"/>
  <c r="V60"/>
  <c r="U60" s="1"/>
  <c r="T60"/>
  <c r="AD60"/>
  <c r="S60"/>
  <c r="AC60" s="1"/>
  <c r="R60"/>
  <c r="AB60"/>
  <c r="Q60"/>
  <c r="AA60" s="1"/>
  <c r="Z60" s="1"/>
  <c r="K60"/>
  <c r="J60"/>
  <c r="H60"/>
  <c r="Y59"/>
  <c r="X59"/>
  <c r="W59"/>
  <c r="V59"/>
  <c r="U59" s="1"/>
  <c r="T59"/>
  <c r="AD59" s="1"/>
  <c r="S59"/>
  <c r="AC59"/>
  <c r="R59"/>
  <c r="AB59" s="1"/>
  <c r="Q59"/>
  <c r="AA59"/>
  <c r="Z59" s="1"/>
  <c r="K59"/>
  <c r="J59"/>
  <c r="H59"/>
  <c r="Y58"/>
  <c r="X58"/>
  <c r="W58"/>
  <c r="V58"/>
  <c r="U58" s="1"/>
  <c r="T58"/>
  <c r="AD58" s="1"/>
  <c r="S58"/>
  <c r="AC58" s="1"/>
  <c r="R58"/>
  <c r="AB58" s="1"/>
  <c r="Q58"/>
  <c r="K58"/>
  <c r="J58"/>
  <c r="H58"/>
  <c r="Y57"/>
  <c r="X57"/>
  <c r="W57"/>
  <c r="V57"/>
  <c r="U57" s="1"/>
  <c r="T57"/>
  <c r="AD57" s="1"/>
  <c r="S57"/>
  <c r="AC57" s="1"/>
  <c r="R57"/>
  <c r="AB57" s="1"/>
  <c r="Q57"/>
  <c r="AA57"/>
  <c r="Z57" s="1"/>
  <c r="K57"/>
  <c r="J57"/>
  <c r="H57"/>
  <c r="Y56"/>
  <c r="X56"/>
  <c r="W56"/>
  <c r="V56"/>
  <c r="U56" s="1"/>
  <c r="T56"/>
  <c r="AD56" s="1"/>
  <c r="S56"/>
  <c r="AC56"/>
  <c r="R56"/>
  <c r="AB56" s="1"/>
  <c r="Q56"/>
  <c r="AA56"/>
  <c r="Z56" s="1"/>
  <c r="K56"/>
  <c r="J56"/>
  <c r="H56"/>
  <c r="Y55"/>
  <c r="X55"/>
  <c r="W55"/>
  <c r="V55"/>
  <c r="U55" s="1"/>
  <c r="T55"/>
  <c r="AD55" s="1"/>
  <c r="S55"/>
  <c r="AC55" s="1"/>
  <c r="R55"/>
  <c r="AB55" s="1"/>
  <c r="Q55"/>
  <c r="K55"/>
  <c r="J55"/>
  <c r="H55"/>
  <c r="Y54"/>
  <c r="X54"/>
  <c r="W54"/>
  <c r="V54"/>
  <c r="U54" s="1"/>
  <c r="T54"/>
  <c r="AD54" s="1"/>
  <c r="S54"/>
  <c r="AC54" s="1"/>
  <c r="R54"/>
  <c r="AB54" s="1"/>
  <c r="Q54"/>
  <c r="AA54" s="1"/>
  <c r="Z54" s="1"/>
  <c r="K54"/>
  <c r="J54"/>
  <c r="H54"/>
  <c r="Y53"/>
  <c r="X53"/>
  <c r="W53"/>
  <c r="V53"/>
  <c r="U53" s="1"/>
  <c r="T53"/>
  <c r="AD53" s="1"/>
  <c r="S53"/>
  <c r="AC53"/>
  <c r="R53"/>
  <c r="AB53" s="1"/>
  <c r="Q53"/>
  <c r="K53"/>
  <c r="J53"/>
  <c r="H53"/>
  <c r="Y52"/>
  <c r="X52"/>
  <c r="W52"/>
  <c r="V52"/>
  <c r="U52" s="1"/>
  <c r="T52"/>
  <c r="AD52" s="1"/>
  <c r="S52"/>
  <c r="AC52"/>
  <c r="R52"/>
  <c r="AB52" s="1"/>
  <c r="Q52"/>
  <c r="AA52" s="1"/>
  <c r="Z52" s="1"/>
  <c r="K52"/>
  <c r="J52"/>
  <c r="H52"/>
  <c r="Y51"/>
  <c r="X51"/>
  <c r="W51"/>
  <c r="V51"/>
  <c r="U51" s="1"/>
  <c r="T51"/>
  <c r="AD51" s="1"/>
  <c r="S51"/>
  <c r="AC51"/>
  <c r="R51"/>
  <c r="AB51" s="1"/>
  <c r="Q51"/>
  <c r="AA51"/>
  <c r="Z51" s="1"/>
  <c r="K51"/>
  <c r="J51"/>
  <c r="H51"/>
  <c r="Y50"/>
  <c r="X50"/>
  <c r="W50"/>
  <c r="V50"/>
  <c r="U50" s="1"/>
  <c r="T50"/>
  <c r="AD50" s="1"/>
  <c r="S50"/>
  <c r="AC50" s="1"/>
  <c r="R50"/>
  <c r="Q50"/>
  <c r="K50"/>
  <c r="J50"/>
  <c r="H50"/>
  <c r="Y49"/>
  <c r="X49"/>
  <c r="V49"/>
  <c r="U49" s="1"/>
  <c r="T49"/>
  <c r="AD49" s="1"/>
  <c r="S49"/>
  <c r="R49"/>
  <c r="P49" s="1"/>
  <c r="Q49"/>
  <c r="AA49" s="1"/>
  <c r="Z49" s="1"/>
  <c r="K49"/>
  <c r="J49"/>
  <c r="H49"/>
  <c r="Y48"/>
  <c r="X48"/>
  <c r="W48"/>
  <c r="V48"/>
  <c r="U48" s="1"/>
  <c r="T48"/>
  <c r="AD48" s="1"/>
  <c r="S48"/>
  <c r="AC48"/>
  <c r="R48"/>
  <c r="AB48" s="1"/>
  <c r="Q48"/>
  <c r="P48" s="1"/>
  <c r="K48"/>
  <c r="J48"/>
  <c r="H48"/>
  <c r="Y47"/>
  <c r="Y46" s="1"/>
  <c r="X47"/>
  <c r="X46" s="1"/>
  <c r="W47"/>
  <c r="W46" s="1"/>
  <c r="V47"/>
  <c r="U47" s="1"/>
  <c r="U46" s="1"/>
  <c r="T47"/>
  <c r="AD47" s="1"/>
  <c r="AD46" s="1"/>
  <c r="S47"/>
  <c r="S46" s="1"/>
  <c r="R47"/>
  <c r="AB47" s="1"/>
  <c r="AB46" s="1"/>
  <c r="Q47"/>
  <c r="K47"/>
  <c r="K46"/>
  <c r="J47"/>
  <c r="J46" s="1"/>
  <c r="H47"/>
  <c r="H46" s="1"/>
  <c r="AJ46"/>
  <c r="AI46"/>
  <c r="AH46"/>
  <c r="AG46"/>
  <c r="AF46"/>
  <c r="AE46"/>
  <c r="O46"/>
  <c r="N46"/>
  <c r="M46"/>
  <c r="L46"/>
  <c r="I46"/>
  <c r="G46"/>
  <c r="C46"/>
  <c r="Y45"/>
  <c r="X45"/>
  <c r="W45"/>
  <c r="V45"/>
  <c r="U45" s="1"/>
  <c r="T45"/>
  <c r="AD45" s="1"/>
  <c r="S45"/>
  <c r="AC45"/>
  <c r="R45"/>
  <c r="Q45"/>
  <c r="AA45" s="1"/>
  <c r="Z45" s="1"/>
  <c r="K45"/>
  <c r="J45"/>
  <c r="H45"/>
  <c r="Y44"/>
  <c r="X44"/>
  <c r="W44"/>
  <c r="V44"/>
  <c r="U44" s="1"/>
  <c r="T44"/>
  <c r="AD44"/>
  <c r="S44"/>
  <c r="AC44" s="1"/>
  <c r="R44"/>
  <c r="Q44"/>
  <c r="AA44" s="1"/>
  <c r="Z44" s="1"/>
  <c r="K44"/>
  <c r="J44"/>
  <c r="H44"/>
  <c r="Y43"/>
  <c r="X43"/>
  <c r="W43"/>
  <c r="V43"/>
  <c r="U43" s="1"/>
  <c r="T43"/>
  <c r="AD43" s="1"/>
  <c r="S43"/>
  <c r="AC43" s="1"/>
  <c r="R43"/>
  <c r="AB43"/>
  <c r="Q43"/>
  <c r="AA43" s="1"/>
  <c r="Z43" s="1"/>
  <c r="K43"/>
  <c r="J43"/>
  <c r="H43"/>
  <c r="Y42"/>
  <c r="X42"/>
  <c r="W42"/>
  <c r="V42"/>
  <c r="U42" s="1"/>
  <c r="T42"/>
  <c r="AD42"/>
  <c r="S42"/>
  <c r="AC42" s="1"/>
  <c r="R42"/>
  <c r="AB42"/>
  <c r="Q42"/>
  <c r="K42"/>
  <c r="J42"/>
  <c r="H42"/>
  <c r="Y41"/>
  <c r="X41"/>
  <c r="W41"/>
  <c r="V41"/>
  <c r="U41" s="1"/>
  <c r="T41"/>
  <c r="AD41" s="1"/>
  <c r="S41"/>
  <c r="AC41"/>
  <c r="R41"/>
  <c r="P41" s="1"/>
  <c r="Q41"/>
  <c r="AA41" s="1"/>
  <c r="Z41" s="1"/>
  <c r="K41"/>
  <c r="J41"/>
  <c r="H41"/>
  <c r="Y40"/>
  <c r="X40"/>
  <c r="W40"/>
  <c r="V40"/>
  <c r="U40" s="1"/>
  <c r="T40"/>
  <c r="AD40"/>
  <c r="S40"/>
  <c r="AC40" s="1"/>
  <c r="R40"/>
  <c r="Q40"/>
  <c r="AA40" s="1"/>
  <c r="Z40" s="1"/>
  <c r="K40"/>
  <c r="J40"/>
  <c r="H40"/>
  <c r="Y39"/>
  <c r="X39"/>
  <c r="W39"/>
  <c r="V39"/>
  <c r="U39" s="1"/>
  <c r="T39"/>
  <c r="AD39" s="1"/>
  <c r="S39"/>
  <c r="AC39" s="1"/>
  <c r="R39"/>
  <c r="AB39" s="1"/>
  <c r="Q39"/>
  <c r="AA39"/>
  <c r="Z39" s="1"/>
  <c r="K39"/>
  <c r="J39"/>
  <c r="H39"/>
  <c r="Y38"/>
  <c r="X38"/>
  <c r="W38"/>
  <c r="V38"/>
  <c r="U38" s="1"/>
  <c r="T38"/>
  <c r="AD38" s="1"/>
  <c r="S38"/>
  <c r="R38"/>
  <c r="Q38"/>
  <c r="K38"/>
  <c r="J38"/>
  <c r="H38"/>
  <c r="Y37"/>
  <c r="X37"/>
  <c r="W37"/>
  <c r="V37"/>
  <c r="U37" s="1"/>
  <c r="T37"/>
  <c r="AD37" s="1"/>
  <c r="S37"/>
  <c r="AC37" s="1"/>
  <c r="R37"/>
  <c r="Q37"/>
  <c r="AA37"/>
  <c r="Z37" s="1"/>
  <c r="K37"/>
  <c r="J37"/>
  <c r="H37"/>
  <c r="Y36"/>
  <c r="X36"/>
  <c r="W36"/>
  <c r="V36"/>
  <c r="U36" s="1"/>
  <c r="T36"/>
  <c r="AD36" s="1"/>
  <c r="S36"/>
  <c r="R36"/>
  <c r="Q36"/>
  <c r="Q34"/>
  <c r="K36"/>
  <c r="J36"/>
  <c r="H36"/>
  <c r="Y35"/>
  <c r="Y34" s="1"/>
  <c r="X35"/>
  <c r="X34" s="1"/>
  <c r="W35"/>
  <c r="W34" s="1"/>
  <c r="V35"/>
  <c r="V34" s="1"/>
  <c r="T35"/>
  <c r="T34" s="1"/>
  <c r="S35"/>
  <c r="AC35" s="1"/>
  <c r="AC34" s="1"/>
  <c r="R35"/>
  <c r="Q35"/>
  <c r="AA35" s="1"/>
  <c r="K35"/>
  <c r="J35"/>
  <c r="J34" s="1"/>
  <c r="H35"/>
  <c r="H34" s="1"/>
  <c r="AF34"/>
  <c r="AE34"/>
  <c r="O34"/>
  <c r="N34"/>
  <c r="M34"/>
  <c r="L34"/>
  <c r="I34"/>
  <c r="G34"/>
  <c r="C34"/>
  <c r="Y33"/>
  <c r="X33"/>
  <c r="W33"/>
  <c r="V33"/>
  <c r="U33"/>
  <c r="T33"/>
  <c r="AD33" s="1"/>
  <c r="S33"/>
  <c r="R33"/>
  <c r="AB33"/>
  <c r="Q33"/>
  <c r="AA33" s="1"/>
  <c r="Z33" s="1"/>
  <c r="K33"/>
  <c r="J33"/>
  <c r="H33"/>
  <c r="Y32"/>
  <c r="X32"/>
  <c r="W32"/>
  <c r="V32"/>
  <c r="U32"/>
  <c r="T32"/>
  <c r="AD32" s="1"/>
  <c r="S32"/>
  <c r="AC32"/>
  <c r="R32"/>
  <c r="AB32" s="1"/>
  <c r="Q32"/>
  <c r="K32"/>
  <c r="J32"/>
  <c r="H32"/>
  <c r="Y31"/>
  <c r="X31"/>
  <c r="W31"/>
  <c r="V31"/>
  <c r="U31"/>
  <c r="T31"/>
  <c r="AD31" s="1"/>
  <c r="S31"/>
  <c r="AC31"/>
  <c r="R31"/>
  <c r="AB31" s="1"/>
  <c r="Q31"/>
  <c r="AA31"/>
  <c r="Z31" s="1"/>
  <c r="K31"/>
  <c r="J31"/>
  <c r="H31"/>
  <c r="Y30"/>
  <c r="X30"/>
  <c r="W30"/>
  <c r="V30"/>
  <c r="U30" s="1"/>
  <c r="T30"/>
  <c r="AD30" s="1"/>
  <c r="S30"/>
  <c r="AC30" s="1"/>
  <c r="R30"/>
  <c r="AB30" s="1"/>
  <c r="Q30"/>
  <c r="K30"/>
  <c r="J30"/>
  <c r="H30"/>
  <c r="Y29"/>
  <c r="X29"/>
  <c r="W29"/>
  <c r="V29"/>
  <c r="U29" s="1"/>
  <c r="T29"/>
  <c r="AD29" s="1"/>
  <c r="S29"/>
  <c r="AC29" s="1"/>
  <c r="R29"/>
  <c r="AB29" s="1"/>
  <c r="Q29"/>
  <c r="K29"/>
  <c r="J29"/>
  <c r="H29"/>
  <c r="Y28"/>
  <c r="X28"/>
  <c r="W28"/>
  <c r="V28"/>
  <c r="U28" s="1"/>
  <c r="T28"/>
  <c r="AD28"/>
  <c r="S28"/>
  <c r="AC28" s="1"/>
  <c r="R28"/>
  <c r="AB28" s="1"/>
  <c r="Q28"/>
  <c r="K28"/>
  <c r="J28"/>
  <c r="H28"/>
  <c r="Y27"/>
  <c r="X27"/>
  <c r="W27"/>
  <c r="V27"/>
  <c r="U27" s="1"/>
  <c r="T27"/>
  <c r="AD27" s="1"/>
  <c r="S27"/>
  <c r="AC27" s="1"/>
  <c r="R27"/>
  <c r="AB27" s="1"/>
  <c r="Q27"/>
  <c r="P27" s="1"/>
  <c r="K27"/>
  <c r="J27"/>
  <c r="H27"/>
  <c r="Y26"/>
  <c r="X26"/>
  <c r="W26"/>
  <c r="V26"/>
  <c r="U26" s="1"/>
  <c r="T26"/>
  <c r="AD26" s="1"/>
  <c r="S26"/>
  <c r="R26"/>
  <c r="AB26"/>
  <c r="Q26"/>
  <c r="AA26" s="1"/>
  <c r="Z26" s="1"/>
  <c r="K26"/>
  <c r="J26"/>
  <c r="H26"/>
  <c r="Y25"/>
  <c r="X25"/>
  <c r="W25"/>
  <c r="V25"/>
  <c r="U25" s="1"/>
  <c r="T25"/>
  <c r="S25"/>
  <c r="AC25" s="1"/>
  <c r="R25"/>
  <c r="AB25" s="1"/>
  <c r="Q25"/>
  <c r="P25" s="1"/>
  <c r="K25"/>
  <c r="J25"/>
  <c r="H25"/>
  <c r="Y24"/>
  <c r="Y23" s="1"/>
  <c r="X24"/>
  <c r="X23" s="1"/>
  <c r="W24"/>
  <c r="W23" s="1"/>
  <c r="V24"/>
  <c r="U24" s="1"/>
  <c r="U23" s="1"/>
  <c r="T24"/>
  <c r="AD24" s="1"/>
  <c r="AD23" s="1"/>
  <c r="S24"/>
  <c r="AC24"/>
  <c r="AC23" s="1"/>
  <c r="R24"/>
  <c r="Q24"/>
  <c r="P24"/>
  <c r="K24"/>
  <c r="J24"/>
  <c r="J23" s="1"/>
  <c r="H24"/>
  <c r="H23" s="1"/>
  <c r="AI23"/>
  <c r="AH23"/>
  <c r="AG23"/>
  <c r="AF23"/>
  <c r="AE23"/>
  <c r="O23"/>
  <c r="N23"/>
  <c r="M23"/>
  <c r="L23"/>
  <c r="I23"/>
  <c r="G23"/>
  <c r="C23"/>
  <c r="Y22"/>
  <c r="X22"/>
  <c r="W22"/>
  <c r="V22"/>
  <c r="U22"/>
  <c r="T22"/>
  <c r="AD22" s="1"/>
  <c r="S22"/>
  <c r="AC22" s="1"/>
  <c r="R22"/>
  <c r="AB22" s="1"/>
  <c r="Q22"/>
  <c r="P22" s="1"/>
  <c r="K22"/>
  <c r="J22"/>
  <c r="H22"/>
  <c r="Y21"/>
  <c r="X21"/>
  <c r="W21"/>
  <c r="V21"/>
  <c r="U21" s="1"/>
  <c r="T21"/>
  <c r="AD21" s="1"/>
  <c r="S21"/>
  <c r="AC21" s="1"/>
  <c r="R21"/>
  <c r="AB21" s="1"/>
  <c r="Q21"/>
  <c r="AA21" s="1"/>
  <c r="Z21" s="1"/>
  <c r="K21"/>
  <c r="J21"/>
  <c r="H21"/>
  <c r="Y20"/>
  <c r="X20"/>
  <c r="W20"/>
  <c r="V20"/>
  <c r="U20" s="1"/>
  <c r="T20"/>
  <c r="AD20"/>
  <c r="S20"/>
  <c r="AC20" s="1"/>
  <c r="R20"/>
  <c r="Q20"/>
  <c r="K20"/>
  <c r="J20"/>
  <c r="H20"/>
  <c r="Y19"/>
  <c r="X19"/>
  <c r="W19"/>
  <c r="V19"/>
  <c r="U19" s="1"/>
  <c r="T19"/>
  <c r="AD19" s="1"/>
  <c r="S19"/>
  <c r="AC19" s="1"/>
  <c r="R19"/>
  <c r="AB19" s="1"/>
  <c r="Q19"/>
  <c r="K19"/>
  <c r="J19"/>
  <c r="H19"/>
  <c r="Y18"/>
  <c r="X18"/>
  <c r="W18"/>
  <c r="V18"/>
  <c r="U18" s="1"/>
  <c r="T18"/>
  <c r="S18"/>
  <c r="AC18"/>
  <c r="R18"/>
  <c r="AB18" s="1"/>
  <c r="Q18"/>
  <c r="AA18"/>
  <c r="Z18" s="1"/>
  <c r="K18"/>
  <c r="J18"/>
  <c r="H18"/>
  <c r="Y17"/>
  <c r="X17"/>
  <c r="W17"/>
  <c r="V17"/>
  <c r="U17" s="1"/>
  <c r="T17"/>
  <c r="T15" s="1"/>
  <c r="S17"/>
  <c r="AC17" s="1"/>
  <c r="R17"/>
  <c r="Q17"/>
  <c r="K17"/>
  <c r="J17"/>
  <c r="H17"/>
  <c r="Y16"/>
  <c r="Y15" s="1"/>
  <c r="Y14" s="1"/>
  <c r="X16"/>
  <c r="X15" s="1"/>
  <c r="X14" s="1"/>
  <c r="W16"/>
  <c r="W15" s="1"/>
  <c r="W14" s="1"/>
  <c r="V16"/>
  <c r="U16" s="1"/>
  <c r="U15" s="1"/>
  <c r="U14" s="1"/>
  <c r="T16"/>
  <c r="AD16" s="1"/>
  <c r="AD15" s="1"/>
  <c r="AD14" s="1"/>
  <c r="S16"/>
  <c r="AC16" s="1"/>
  <c r="AC15" s="1"/>
  <c r="AC14" s="1"/>
  <c r="R16"/>
  <c r="Q16"/>
  <c r="K16"/>
  <c r="K15" s="1"/>
  <c r="J16"/>
  <c r="J15" s="1"/>
  <c r="J14" s="1"/>
  <c r="H16"/>
  <c r="H15" s="1"/>
  <c r="H14" s="1"/>
  <c r="AJ15"/>
  <c r="AI15"/>
  <c r="AH15"/>
  <c r="AH14" s="1"/>
  <c r="AG15"/>
  <c r="AG14"/>
  <c r="AF15"/>
  <c r="AF14" s="1"/>
  <c r="AE15"/>
  <c r="O15"/>
  <c r="N15"/>
  <c r="N14" s="1"/>
  <c r="M15"/>
  <c r="L15"/>
  <c r="I15"/>
  <c r="G15"/>
  <c r="G14" s="1"/>
  <c r="C15"/>
  <c r="T54" i="54"/>
  <c r="AD54"/>
  <c r="S54"/>
  <c r="AC54" s="1"/>
  <c r="R54"/>
  <c r="AB54" s="1"/>
  <c r="Q54"/>
  <c r="V54" s="1"/>
  <c r="U54" s="1"/>
  <c r="P54"/>
  <c r="T53"/>
  <c r="AD53"/>
  <c r="S53"/>
  <c r="R53"/>
  <c r="AB53" s="1"/>
  <c r="Q53"/>
  <c r="V53" s="1"/>
  <c r="U53" s="1"/>
  <c r="P53"/>
  <c r="T52"/>
  <c r="AD52"/>
  <c r="S52"/>
  <c r="R52"/>
  <c r="W52" s="1"/>
  <c r="Q52"/>
  <c r="AA52" s="1"/>
  <c r="P52"/>
  <c r="T51"/>
  <c r="AD51"/>
  <c r="S51"/>
  <c r="R51"/>
  <c r="W51" s="1"/>
  <c r="Q51"/>
  <c r="V51"/>
  <c r="U51" s="1"/>
  <c r="P51"/>
  <c r="T50"/>
  <c r="AD50"/>
  <c r="S50"/>
  <c r="AC50" s="1"/>
  <c r="R50"/>
  <c r="W50"/>
  <c r="Q50"/>
  <c r="V50" s="1"/>
  <c r="U50" s="1"/>
  <c r="P50"/>
  <c r="T49"/>
  <c r="AD49" s="1"/>
  <c r="S49"/>
  <c r="R49"/>
  <c r="AB49"/>
  <c r="Q49"/>
  <c r="AA49" s="1"/>
  <c r="P49"/>
  <c r="Y48"/>
  <c r="X48"/>
  <c r="W48"/>
  <c r="V48"/>
  <c r="U48" s="1"/>
  <c r="T48"/>
  <c r="AD48" s="1"/>
  <c r="S48"/>
  <c r="AC48" s="1"/>
  <c r="R48"/>
  <c r="AB48"/>
  <c r="Q48"/>
  <c r="AA48" s="1"/>
  <c r="Z48" s="1"/>
  <c r="K48"/>
  <c r="J48"/>
  <c r="H48"/>
  <c r="Y47"/>
  <c r="X47"/>
  <c r="W47"/>
  <c r="V47"/>
  <c r="U47" s="1"/>
  <c r="T47"/>
  <c r="AD47"/>
  <c r="S47"/>
  <c r="R47"/>
  <c r="AB47"/>
  <c r="Q47"/>
  <c r="P47" s="1"/>
  <c r="K47"/>
  <c r="J47"/>
  <c r="H47"/>
  <c r="Y46"/>
  <c r="X46"/>
  <c r="W46"/>
  <c r="V46"/>
  <c r="U46" s="1"/>
  <c r="T46"/>
  <c r="AD46" s="1"/>
  <c r="S46"/>
  <c r="S44" s="1"/>
  <c r="R46"/>
  <c r="AB46" s="1"/>
  <c r="Q46"/>
  <c r="K46"/>
  <c r="K44" s="1"/>
  <c r="J46"/>
  <c r="H46"/>
  <c r="Y45"/>
  <c r="Y44"/>
  <c r="X45"/>
  <c r="X44" s="1"/>
  <c r="W45"/>
  <c r="W44" s="1"/>
  <c r="V45"/>
  <c r="V44" s="1"/>
  <c r="T45"/>
  <c r="AD45" s="1"/>
  <c r="AD44" s="1"/>
  <c r="S45"/>
  <c r="R45"/>
  <c r="AB45" s="1"/>
  <c r="AB44" s="1"/>
  <c r="Q45"/>
  <c r="AA45" s="1"/>
  <c r="Z45" s="1"/>
  <c r="Z44" s="1"/>
  <c r="K45"/>
  <c r="J45"/>
  <c r="J44"/>
  <c r="H45"/>
  <c r="H44" s="1"/>
  <c r="AE44"/>
  <c r="O44"/>
  <c r="N44"/>
  <c r="M44"/>
  <c r="L44"/>
  <c r="I44"/>
  <c r="G44"/>
  <c r="C44"/>
  <c r="Y43"/>
  <c r="Y42" s="1"/>
  <c r="X43"/>
  <c r="X42" s="1"/>
  <c r="W43"/>
  <c r="W42" s="1"/>
  <c r="V43"/>
  <c r="U43" s="1"/>
  <c r="U42" s="1"/>
  <c r="T43"/>
  <c r="AD43" s="1"/>
  <c r="AD42" s="1"/>
  <c r="S43"/>
  <c r="S42" s="1"/>
  <c r="R43"/>
  <c r="AB43" s="1"/>
  <c r="AB42" s="1"/>
  <c r="Q43"/>
  <c r="AA43" s="1"/>
  <c r="AA42" s="1"/>
  <c r="K43"/>
  <c r="J43"/>
  <c r="J42" s="1"/>
  <c r="H43"/>
  <c r="H42" s="1"/>
  <c r="AE42"/>
  <c r="O42"/>
  <c r="N42"/>
  <c r="M42"/>
  <c r="L42"/>
  <c r="I42"/>
  <c r="G42"/>
  <c r="C42"/>
  <c r="Y41"/>
  <c r="X41"/>
  <c r="W41"/>
  <c r="V41"/>
  <c r="U41" s="1"/>
  <c r="T41"/>
  <c r="S41"/>
  <c r="AC41"/>
  <c r="R41"/>
  <c r="AB41" s="1"/>
  <c r="Q41"/>
  <c r="K41"/>
  <c r="J41"/>
  <c r="H41"/>
  <c r="Y40"/>
  <c r="X40"/>
  <c r="W40"/>
  <c r="V40"/>
  <c r="U40" s="1"/>
  <c r="T40"/>
  <c r="AD40"/>
  <c r="S40"/>
  <c r="R40"/>
  <c r="AB40"/>
  <c r="Q40"/>
  <c r="K40"/>
  <c r="J40"/>
  <c r="H40"/>
  <c r="Y39"/>
  <c r="X39"/>
  <c r="W39"/>
  <c r="V39"/>
  <c r="U39" s="1"/>
  <c r="T39"/>
  <c r="AD39" s="1"/>
  <c r="S39"/>
  <c r="AC39"/>
  <c r="R39"/>
  <c r="Q39"/>
  <c r="AA39"/>
  <c r="Z39" s="1"/>
  <c r="K39"/>
  <c r="K37" s="1"/>
  <c r="J39"/>
  <c r="H39"/>
  <c r="Y38"/>
  <c r="Y37" s="1"/>
  <c r="X38"/>
  <c r="X37" s="1"/>
  <c r="W38"/>
  <c r="W37" s="1"/>
  <c r="V38"/>
  <c r="T38"/>
  <c r="AD38" s="1"/>
  <c r="AD37" s="1"/>
  <c r="S38"/>
  <c r="AC38"/>
  <c r="AC37" s="1"/>
  <c r="R38"/>
  <c r="Q38"/>
  <c r="K38"/>
  <c r="J38"/>
  <c r="J37" s="1"/>
  <c r="H38"/>
  <c r="H37" s="1"/>
  <c r="AF37"/>
  <c r="AE37"/>
  <c r="O37"/>
  <c r="N37"/>
  <c r="M37"/>
  <c r="L37"/>
  <c r="I37"/>
  <c r="G37"/>
  <c r="C37"/>
  <c r="Y36"/>
  <c r="X36"/>
  <c r="W36"/>
  <c r="V36"/>
  <c r="U36" s="1"/>
  <c r="T36"/>
  <c r="T32" s="1"/>
  <c r="S36"/>
  <c r="AC36" s="1"/>
  <c r="R36"/>
  <c r="AB36" s="1"/>
  <c r="Q36"/>
  <c r="K36"/>
  <c r="J36"/>
  <c r="H36"/>
  <c r="Y35"/>
  <c r="X35"/>
  <c r="W35"/>
  <c r="V35"/>
  <c r="U35" s="1"/>
  <c r="T35"/>
  <c r="AD35" s="1"/>
  <c r="S35"/>
  <c r="AC35" s="1"/>
  <c r="R35"/>
  <c r="Q35"/>
  <c r="K35"/>
  <c r="J35"/>
  <c r="H35"/>
  <c r="Y34"/>
  <c r="X34"/>
  <c r="W34"/>
  <c r="V34"/>
  <c r="U34" s="1"/>
  <c r="T34"/>
  <c r="AD34"/>
  <c r="S34"/>
  <c r="AC34" s="1"/>
  <c r="R34"/>
  <c r="AB34"/>
  <c r="Q34"/>
  <c r="AA34" s="1"/>
  <c r="Z34" s="1"/>
  <c r="K34"/>
  <c r="J34"/>
  <c r="H34"/>
  <c r="Y33"/>
  <c r="Y32" s="1"/>
  <c r="X33"/>
  <c r="X32" s="1"/>
  <c r="W33"/>
  <c r="W32" s="1"/>
  <c r="V33"/>
  <c r="U33" s="1"/>
  <c r="U32" s="1"/>
  <c r="T33"/>
  <c r="AD33" s="1"/>
  <c r="AD32" s="1"/>
  <c r="S33"/>
  <c r="AC33" s="1"/>
  <c r="AC32" s="1"/>
  <c r="R33"/>
  <c r="AB33" s="1"/>
  <c r="AB32" s="1"/>
  <c r="Q33"/>
  <c r="Q32" s="1"/>
  <c r="K33"/>
  <c r="J33"/>
  <c r="J32" s="1"/>
  <c r="H33"/>
  <c r="H32" s="1"/>
  <c r="AJ32"/>
  <c r="AI32"/>
  <c r="AH32"/>
  <c r="AG32"/>
  <c r="AF32"/>
  <c r="AF14" s="1"/>
  <c r="AE32"/>
  <c r="O32"/>
  <c r="N32"/>
  <c r="M32"/>
  <c r="L32"/>
  <c r="I32"/>
  <c r="G32"/>
  <c r="C32"/>
  <c r="Y31"/>
  <c r="X31"/>
  <c r="W31"/>
  <c r="V31"/>
  <c r="U31" s="1"/>
  <c r="T31"/>
  <c r="S31"/>
  <c r="AC31"/>
  <c r="R31"/>
  <c r="AB31" s="1"/>
  <c r="Q31"/>
  <c r="AA31" s="1"/>
  <c r="Z31" s="1"/>
  <c r="K31"/>
  <c r="J31"/>
  <c r="H31"/>
  <c r="Y30"/>
  <c r="X30"/>
  <c r="W30"/>
  <c r="V30"/>
  <c r="U30" s="1"/>
  <c r="T30"/>
  <c r="AD30"/>
  <c r="S30"/>
  <c r="AC30" s="1"/>
  <c r="R30"/>
  <c r="AB30"/>
  <c r="Q30"/>
  <c r="P30" s="1"/>
  <c r="K30"/>
  <c r="J30"/>
  <c r="H30"/>
  <c r="Y29"/>
  <c r="X29"/>
  <c r="W29"/>
  <c r="V29"/>
  <c r="U29" s="1"/>
  <c r="T29"/>
  <c r="AD29" s="1"/>
  <c r="S29"/>
  <c r="AC29"/>
  <c r="R29"/>
  <c r="AB29" s="1"/>
  <c r="Q29"/>
  <c r="AA29" s="1"/>
  <c r="Z29" s="1"/>
  <c r="K29"/>
  <c r="J29"/>
  <c r="H29"/>
  <c r="Y28"/>
  <c r="X28"/>
  <c r="W28"/>
  <c r="V28"/>
  <c r="U28" s="1"/>
  <c r="T28"/>
  <c r="AD28"/>
  <c r="S28"/>
  <c r="AC28" s="1"/>
  <c r="R28"/>
  <c r="Q28"/>
  <c r="AA28" s="1"/>
  <c r="Z28" s="1"/>
  <c r="K28"/>
  <c r="J28"/>
  <c r="H28"/>
  <c r="Y27"/>
  <c r="X27"/>
  <c r="W27"/>
  <c r="V27"/>
  <c r="U27" s="1"/>
  <c r="T27"/>
  <c r="AD27" s="1"/>
  <c r="S27"/>
  <c r="AC27"/>
  <c r="R27"/>
  <c r="AB27" s="1"/>
  <c r="Q27"/>
  <c r="AA27"/>
  <c r="Z27" s="1"/>
  <c r="K27"/>
  <c r="J27"/>
  <c r="H27"/>
  <c r="Y26"/>
  <c r="Y25" s="1"/>
  <c r="X26"/>
  <c r="X25" s="1"/>
  <c r="W26"/>
  <c r="W25" s="1"/>
  <c r="V26"/>
  <c r="U26" s="1"/>
  <c r="U25" s="1"/>
  <c r="T26"/>
  <c r="P26" s="1"/>
  <c r="S26"/>
  <c r="AC26" s="1"/>
  <c r="AC25" s="1"/>
  <c r="R26"/>
  <c r="AB26"/>
  <c r="AB25" s="1"/>
  <c r="Q26"/>
  <c r="AA26" s="1"/>
  <c r="AA25" s="1"/>
  <c r="K26"/>
  <c r="J26"/>
  <c r="J25" s="1"/>
  <c r="H26"/>
  <c r="H25" s="1"/>
  <c r="AF25"/>
  <c r="AE25"/>
  <c r="O25"/>
  <c r="N25"/>
  <c r="M25"/>
  <c r="L25"/>
  <c r="I25"/>
  <c r="G25"/>
  <c r="C25"/>
  <c r="Y24"/>
  <c r="X24"/>
  <c r="W24"/>
  <c r="V24"/>
  <c r="U24" s="1"/>
  <c r="T24"/>
  <c r="AD24" s="1"/>
  <c r="S24"/>
  <c r="AC24" s="1"/>
  <c r="R24"/>
  <c r="AB24" s="1"/>
  <c r="Q24"/>
  <c r="K24"/>
  <c r="J24"/>
  <c r="H24"/>
  <c r="Y23"/>
  <c r="X23"/>
  <c r="W23"/>
  <c r="V23"/>
  <c r="U23" s="1"/>
  <c r="T23"/>
  <c r="AD23" s="1"/>
  <c r="S23"/>
  <c r="AC23" s="1"/>
  <c r="R23"/>
  <c r="Q23"/>
  <c r="AA23"/>
  <c r="Z23" s="1"/>
  <c r="K23"/>
  <c r="J23"/>
  <c r="H23"/>
  <c r="Y22"/>
  <c r="X22"/>
  <c r="W22"/>
  <c r="V22"/>
  <c r="U22" s="1"/>
  <c r="T22"/>
  <c r="AD22" s="1"/>
  <c r="S22"/>
  <c r="R22"/>
  <c r="AB22"/>
  <c r="Q22"/>
  <c r="AA22" s="1"/>
  <c r="Z22" s="1"/>
  <c r="K22"/>
  <c r="J22"/>
  <c r="H22"/>
  <c r="Y21"/>
  <c r="X21"/>
  <c r="W21"/>
  <c r="V21"/>
  <c r="U21" s="1"/>
  <c r="T21"/>
  <c r="AD21" s="1"/>
  <c r="S21"/>
  <c r="AC21"/>
  <c r="R21"/>
  <c r="Q21"/>
  <c r="K21"/>
  <c r="J21"/>
  <c r="H21"/>
  <c r="Y20"/>
  <c r="X20"/>
  <c r="W20"/>
  <c r="V20"/>
  <c r="U20" s="1"/>
  <c r="T20"/>
  <c r="AD20"/>
  <c r="S20"/>
  <c r="R20"/>
  <c r="AB20"/>
  <c r="Q20"/>
  <c r="P20" s="1"/>
  <c r="K20"/>
  <c r="J20"/>
  <c r="H20"/>
  <c r="Y19"/>
  <c r="Y18" s="1"/>
  <c r="X19"/>
  <c r="X18" s="1"/>
  <c r="W19"/>
  <c r="W18" s="1"/>
  <c r="V19"/>
  <c r="T19"/>
  <c r="S19"/>
  <c r="AC19"/>
  <c r="AC18" s="1"/>
  <c r="R19"/>
  <c r="R18" s="1"/>
  <c r="Q19"/>
  <c r="K19"/>
  <c r="J19"/>
  <c r="J18" s="1"/>
  <c r="H19"/>
  <c r="H18" s="1"/>
  <c r="AI18"/>
  <c r="AH18"/>
  <c r="AG18"/>
  <c r="AF18"/>
  <c r="AE18"/>
  <c r="O18"/>
  <c r="N18"/>
  <c r="M18"/>
  <c r="M14" s="1"/>
  <c r="L18"/>
  <c r="I18"/>
  <c r="G18"/>
  <c r="C18"/>
  <c r="C14" s="1"/>
  <c r="Y17"/>
  <c r="X17"/>
  <c r="W17"/>
  <c r="V17"/>
  <c r="U17" s="1"/>
  <c r="T17"/>
  <c r="AD17" s="1"/>
  <c r="S17"/>
  <c r="AC17"/>
  <c r="R17"/>
  <c r="AB17" s="1"/>
  <c r="Q17"/>
  <c r="AA17" s="1"/>
  <c r="Z17" s="1"/>
  <c r="K17"/>
  <c r="J17"/>
  <c r="H17"/>
  <c r="Y16"/>
  <c r="Y15" s="1"/>
  <c r="Y14" s="1"/>
  <c r="X16"/>
  <c r="X15" s="1"/>
  <c r="X14" s="1"/>
  <c r="W16"/>
  <c r="W15" s="1"/>
  <c r="W14" s="1"/>
  <c r="V16"/>
  <c r="V15" s="1"/>
  <c r="V14" s="1"/>
  <c r="T16"/>
  <c r="S16"/>
  <c r="AC16"/>
  <c r="AC15" s="1"/>
  <c r="AC14" s="1"/>
  <c r="R16"/>
  <c r="P16" s="1"/>
  <c r="Q16"/>
  <c r="AA16"/>
  <c r="Z16" s="1"/>
  <c r="Z15" s="1"/>
  <c r="Z14" s="1"/>
  <c r="K16"/>
  <c r="K15" s="1"/>
  <c r="J16"/>
  <c r="J15" s="1"/>
  <c r="J14" s="1"/>
  <c r="H16"/>
  <c r="H15" s="1"/>
  <c r="H14" s="1"/>
  <c r="AJ15"/>
  <c r="AJ14" s="1"/>
  <c r="AI15"/>
  <c r="AH15"/>
  <c r="AG15"/>
  <c r="AG14" s="1"/>
  <c r="AF15"/>
  <c r="AE15"/>
  <c r="O15"/>
  <c r="N15"/>
  <c r="M15"/>
  <c r="L15"/>
  <c r="I15"/>
  <c r="I14" s="1"/>
  <c r="G15"/>
  <c r="C15"/>
  <c r="J84" i="55"/>
  <c r="J86"/>
  <c r="H81"/>
  <c r="H50" i="54"/>
  <c r="H53"/>
  <c r="AB81" i="55"/>
  <c r="AB84"/>
  <c r="AD86"/>
  <c r="W82"/>
  <c r="Y84"/>
  <c r="W83"/>
  <c r="K34"/>
  <c r="AA53"/>
  <c r="Z53" s="1"/>
  <c r="AA16"/>
  <c r="AA15" s="1"/>
  <c r="AA14" s="1"/>
  <c r="AB24"/>
  <c r="AB23" s="1"/>
  <c r="AA58"/>
  <c r="Z58" s="1"/>
  <c r="AA30"/>
  <c r="Z30" s="1"/>
  <c r="P30"/>
  <c r="AA66"/>
  <c r="Z66" s="1"/>
  <c r="Z65" s="1"/>
  <c r="AB38"/>
  <c r="P51"/>
  <c r="AA81"/>
  <c r="V82"/>
  <c r="U82" s="1"/>
  <c r="AA85"/>
  <c r="V86"/>
  <c r="U86" s="1"/>
  <c r="AA28"/>
  <c r="Z28" s="1"/>
  <c r="AB74"/>
  <c r="AB73" s="1"/>
  <c r="P71"/>
  <c r="AA50" i="54"/>
  <c r="AB51"/>
  <c r="AA51"/>
  <c r="AB52"/>
  <c r="Q42"/>
  <c r="AA53"/>
  <c r="AA24"/>
  <c r="Z24" s="1"/>
  <c r="W54"/>
  <c r="V49"/>
  <c r="U49" s="1"/>
  <c r="AA21"/>
  <c r="Z21" s="1"/>
  <c r="AA20"/>
  <c r="Z20" s="1"/>
  <c r="R15"/>
  <c r="S25"/>
  <c r="AA35"/>
  <c r="Z35" s="1"/>
  <c r="AA40"/>
  <c r="Z40" s="1"/>
  <c r="AC49"/>
  <c r="X49"/>
  <c r="W49"/>
  <c r="T25"/>
  <c r="AB50"/>
  <c r="Q15"/>
  <c r="R42"/>
  <c r="X54"/>
  <c r="AA36"/>
  <c r="Z36" s="1"/>
  <c r="AA19"/>
  <c r="AA18" s="1"/>
  <c r="P19"/>
  <c r="Q18"/>
  <c r="AA38"/>
  <c r="Z38" s="1"/>
  <c r="Z37" s="1"/>
  <c r="Q37"/>
  <c r="AA41"/>
  <c r="Z41" s="1"/>
  <c r="R44"/>
  <c r="AA47"/>
  <c r="Z47" s="1"/>
  <c r="AC52"/>
  <c r="X52"/>
  <c r="S15"/>
  <c r="T44"/>
  <c r="K25"/>
  <c r="K42"/>
  <c r="Q44"/>
  <c r="Y49"/>
  <c r="Y50"/>
  <c r="Y51"/>
  <c r="Y52"/>
  <c r="Y53"/>
  <c r="Y54"/>
  <c r="R73" i="55"/>
  <c r="P18"/>
  <c r="AC82"/>
  <c r="AC81"/>
  <c r="AB17"/>
  <c r="AC38"/>
  <c r="AA42"/>
  <c r="Z42" s="1"/>
  <c r="AB44"/>
  <c r="AB50"/>
  <c r="AC66"/>
  <c r="AC65" s="1"/>
  <c r="AA69"/>
  <c r="Z69" s="1"/>
  <c r="AA80"/>
  <c r="Z80" s="1"/>
  <c r="Q76"/>
  <c r="AB78"/>
  <c r="AC85"/>
  <c r="AA24"/>
  <c r="Z24" s="1"/>
  <c r="Z23" s="1"/>
  <c r="X84"/>
  <c r="AB40"/>
  <c r="AC49"/>
  <c r="AB75"/>
  <c r="P52"/>
  <c r="P28"/>
  <c r="AD31" i="54"/>
  <c r="AD18" i="55"/>
  <c r="AB80"/>
  <c r="P80"/>
  <c r="AB28" i="54"/>
  <c r="P28"/>
  <c r="AA30"/>
  <c r="Z30" s="1"/>
  <c r="AD41"/>
  <c r="AB36" i="55"/>
  <c r="AD19" i="54"/>
  <c r="AD18" s="1"/>
  <c r="AC22"/>
  <c r="AC45"/>
  <c r="AC44" s="1"/>
  <c r="AD25" i="55"/>
  <c r="T23"/>
  <c r="AC26"/>
  <c r="AB61"/>
  <c r="AB62"/>
  <c r="AC68"/>
  <c r="Y85"/>
  <c r="AD85"/>
  <c r="P63"/>
  <c r="P77"/>
  <c r="AD77"/>
  <c r="AD76" s="1"/>
  <c r="Q46"/>
  <c r="Q25" i="54"/>
  <c r="AC47"/>
  <c r="AA19" i="55"/>
  <c r="Z19" s="1"/>
  <c r="P32"/>
  <c r="AA32"/>
  <c r="Z32" s="1"/>
  <c r="AB37"/>
  <c r="AB45"/>
  <c r="P45"/>
  <c r="AB35" i="54"/>
  <c r="AB16" i="55"/>
  <c r="AB15" s="1"/>
  <c r="AB14" s="1"/>
  <c r="AB20"/>
  <c r="AD79"/>
  <c r="X86"/>
  <c r="AB23" i="54"/>
  <c r="AC53"/>
  <c r="X53"/>
  <c r="AC33" i="55"/>
  <c r="AB41"/>
  <c r="AA47"/>
  <c r="AA46" s="1"/>
  <c r="P72"/>
  <c r="W85"/>
  <c r="R32" i="54"/>
  <c r="P59" i="55"/>
  <c r="Y82"/>
  <c r="R76"/>
  <c r="P35"/>
  <c r="AC77"/>
  <c r="AC76" s="1"/>
  <c r="P42"/>
  <c r="H85"/>
  <c r="J83"/>
  <c r="J82"/>
  <c r="J50" i="54"/>
  <c r="H84" i="55"/>
  <c r="J81"/>
  <c r="J49" i="54"/>
  <c r="J52"/>
  <c r="H54"/>
  <c r="H86" i="55"/>
  <c r="H52" i="54"/>
  <c r="H51"/>
  <c r="J51"/>
  <c r="H82" i="55"/>
  <c r="J54" i="54"/>
  <c r="H83" i="55"/>
  <c r="H49" i="54"/>
  <c r="J53"/>
  <c r="J85" i="55"/>
  <c r="AE14" i="54"/>
  <c r="Y149" i="132"/>
  <c r="X149"/>
  <c r="V32" i="54"/>
  <c r="W151" i="132"/>
  <c r="W153"/>
  <c r="V149"/>
  <c r="U149" s="1"/>
  <c r="V42" i="54"/>
  <c r="AA44"/>
  <c r="Y153" i="132"/>
  <c r="Z19" i="54"/>
  <c r="Z18" s="1"/>
  <c r="AA23" i="55"/>
  <c r="U16" i="54"/>
  <c r="U15" s="1"/>
  <c r="U14" s="1"/>
  <c r="Y152" i="132"/>
  <c r="J151"/>
  <c r="H151"/>
  <c r="AA15" i="54"/>
  <c r="AA14" s="1"/>
  <c r="Z77" i="55"/>
  <c r="Z76" s="1"/>
  <c r="J153" i="132"/>
  <c r="AA149"/>
  <c r="Z149" s="1"/>
  <c r="V148"/>
  <c r="U148" s="1"/>
  <c r="V151"/>
  <c r="U151" s="1"/>
  <c r="P50" i="55" l="1"/>
  <c r="AA50"/>
  <c r="Z50" s="1"/>
  <c r="AA68"/>
  <c r="Z68" s="1"/>
  <c r="Q65"/>
  <c r="V83"/>
  <c r="U83" s="1"/>
  <c r="AA83"/>
  <c r="U19" i="54"/>
  <c r="U18" s="1"/>
  <c r="V18"/>
  <c r="X51"/>
  <c r="AC51"/>
  <c r="T15"/>
  <c r="AD16"/>
  <c r="AD15" s="1"/>
  <c r="AD14" s="1"/>
  <c r="S18"/>
  <c r="AC20"/>
  <c r="P46"/>
  <c r="AA46"/>
  <c r="Z46" s="1"/>
  <c r="AA29" i="55"/>
  <c r="Z29" s="1"/>
  <c r="P29"/>
  <c r="Z35"/>
  <c r="Z34" s="1"/>
  <c r="AA34"/>
  <c r="AA36"/>
  <c r="Z36" s="1"/>
  <c r="P36"/>
  <c r="P38"/>
  <c r="AA38"/>
  <c r="Z38" s="1"/>
  <c r="P67"/>
  <c r="AB67"/>
  <c r="T73"/>
  <c r="AD74"/>
  <c r="AD73" s="1"/>
  <c r="Q23"/>
  <c r="P44"/>
  <c r="S32" i="54"/>
  <c r="R15" i="55"/>
  <c r="S15"/>
  <c r="P45" i="54"/>
  <c r="P57" i="55"/>
  <c r="P78"/>
  <c r="P76" s="1"/>
  <c r="AD26" i="54"/>
  <c r="AD25" s="1"/>
  <c r="P43"/>
  <c r="P42" s="1"/>
  <c r="V52"/>
  <c r="U52" s="1"/>
  <c r="M14" i="55"/>
  <c r="AI14"/>
  <c r="AD17"/>
  <c r="P21"/>
  <c r="K23"/>
  <c r="K14" s="1"/>
  <c r="T65"/>
  <c r="AE14"/>
  <c r="AA79"/>
  <c r="Z79" s="1"/>
  <c r="AD81"/>
  <c r="AA37" i="54"/>
  <c r="P69" i="55"/>
  <c r="S76"/>
  <c r="P56"/>
  <c r="V84"/>
  <c r="U84" s="1"/>
  <c r="AB19" i="54"/>
  <c r="AB18" s="1"/>
  <c r="P68" i="55"/>
  <c r="T18" i="54"/>
  <c r="P22"/>
  <c r="P18" s="1"/>
  <c r="P39" i="55"/>
  <c r="P16"/>
  <c r="P48" i="54"/>
  <c r="R46" i="55"/>
  <c r="P61"/>
  <c r="T37" i="54"/>
  <c r="AC47" i="55"/>
  <c r="AC46" s="1"/>
  <c r="P31"/>
  <c r="S23"/>
  <c r="AD35"/>
  <c r="AD34" s="1"/>
  <c r="X83"/>
  <c r="AA33" i="54"/>
  <c r="Z33" s="1"/>
  <c r="Z32" s="1"/>
  <c r="P17"/>
  <c r="P15" s="1"/>
  <c r="P27"/>
  <c r="P25" s="1"/>
  <c r="R23" i="55"/>
  <c r="P24" i="54"/>
  <c r="R25"/>
  <c r="P36"/>
  <c r="AD36"/>
  <c r="P40"/>
  <c r="AA54"/>
  <c r="I14" i="55"/>
  <c r="AJ14"/>
  <c r="AA48"/>
  <c r="Z48" s="1"/>
  <c r="P58"/>
  <c r="P64"/>
  <c r="S65"/>
  <c r="P74"/>
  <c r="P73" s="1"/>
  <c r="AA75"/>
  <c r="Z75" s="1"/>
  <c r="P21" i="54"/>
  <c r="AB21"/>
  <c r="P38"/>
  <c r="R37"/>
  <c r="AB38"/>
  <c r="AB37" s="1"/>
  <c r="S37"/>
  <c r="AC40"/>
  <c r="P17" i="55"/>
  <c r="Q15"/>
  <c r="AA17"/>
  <c r="Z17" s="1"/>
  <c r="P62"/>
  <c r="AA62"/>
  <c r="Z62" s="1"/>
  <c r="AC36"/>
  <c r="S34"/>
  <c r="P55"/>
  <c r="AA55"/>
  <c r="Z55" s="1"/>
  <c r="P39" i="54"/>
  <c r="AB39"/>
  <c r="AA20" i="55"/>
  <c r="Z20" s="1"/>
  <c r="P20"/>
  <c r="R34"/>
  <c r="AB35"/>
  <c r="AB34" s="1"/>
  <c r="W86"/>
  <c r="AB86"/>
  <c r="P47"/>
  <c r="P46" s="1"/>
  <c r="R65"/>
  <c r="X50" i="54"/>
  <c r="P34"/>
  <c r="K32"/>
  <c r="AC46"/>
  <c r="C14" i="55"/>
  <c r="AA27"/>
  <c r="Z27" s="1"/>
  <c r="Z43" i="54"/>
  <c r="Z42" s="1"/>
  <c r="P41"/>
  <c r="AA22" i="55"/>
  <c r="Z22" s="1"/>
  <c r="P60"/>
  <c r="P29" i="54"/>
  <c r="Q14"/>
  <c r="P19" i="55"/>
  <c r="G14" i="54"/>
  <c r="N14"/>
  <c r="K18"/>
  <c r="P23"/>
  <c r="P33"/>
  <c r="P35"/>
  <c r="AC43"/>
  <c r="AC42" s="1"/>
  <c r="L14" i="55"/>
  <c r="AA25"/>
  <c r="Z25" s="1"/>
  <c r="P37"/>
  <c r="P34" s="1"/>
  <c r="P40"/>
  <c r="P53"/>
  <c r="P54"/>
  <c r="P66"/>
  <c r="P65" s="1"/>
  <c r="AD66"/>
  <c r="AD65" s="1"/>
  <c r="K65"/>
  <c r="T76"/>
  <c r="L14" i="54"/>
  <c r="AI14"/>
  <c r="AA65" i="55"/>
  <c r="P43"/>
  <c r="P33"/>
  <c r="P23" s="1"/>
  <c r="P26"/>
  <c r="P31" i="54"/>
  <c r="AA74" i="55"/>
  <c r="T46"/>
  <c r="T14" s="1"/>
  <c r="Q73"/>
  <c r="W53" i="54"/>
  <c r="T42"/>
  <c r="AB16"/>
  <c r="AB15" s="1"/>
  <c r="AB14" s="1"/>
  <c r="O14"/>
  <c r="AH14"/>
  <c r="O14" i="55"/>
  <c r="AA32" i="54"/>
  <c r="AA150" i="132"/>
  <c r="Z150" s="1"/>
  <c r="AD151"/>
  <c r="AC152"/>
  <c r="U35" i="55"/>
  <c r="U34" s="1"/>
  <c r="Z16"/>
  <c r="Z15" s="1"/>
  <c r="Z14" s="1"/>
  <c r="AB152" i="132"/>
  <c r="W152"/>
  <c r="X148"/>
  <c r="X151"/>
  <c r="V15" i="55"/>
  <c r="V14" s="1"/>
  <c r="Z47"/>
  <c r="Z46" s="1"/>
  <c r="Z26" i="54"/>
  <c r="Z25" s="1"/>
  <c r="U45"/>
  <c r="U44" s="1"/>
  <c r="V23" i="55"/>
  <c r="V46"/>
  <c r="V76"/>
  <c r="AD149" i="132"/>
  <c r="AC150"/>
  <c r="V25" i="54"/>
  <c r="X150" i="132"/>
  <c r="AD148"/>
  <c r="AA151"/>
  <c r="Z151" s="1"/>
  <c r="P149"/>
  <c r="AD150"/>
  <c r="C14"/>
  <c r="P150"/>
  <c r="P152"/>
  <c r="AB149"/>
  <c r="AC148"/>
  <c r="AB153"/>
  <c r="P148"/>
  <c r="M14"/>
  <c r="AG14"/>
  <c r="P153"/>
  <c r="N14"/>
  <c r="AB150"/>
  <c r="AA148"/>
  <c r="Z148" s="1"/>
  <c r="L14"/>
  <c r="AE14"/>
  <c r="G14"/>
  <c r="I14"/>
  <c r="AH14"/>
  <c r="AC153"/>
  <c r="O14"/>
  <c r="AD152"/>
  <c r="P151"/>
  <c r="AC149"/>
  <c r="Y150"/>
  <c r="Y151"/>
  <c r="X152"/>
  <c r="Y148"/>
  <c r="W148"/>
  <c r="U74" i="55"/>
  <c r="U73" s="1"/>
  <c r="V73"/>
  <c r="U38" i="54"/>
  <c r="U37" s="1"/>
  <c r="V37"/>
  <c r="V65" i="55"/>
  <c r="U66"/>
  <c r="U65" s="1"/>
  <c r="V152" i="132"/>
  <c r="U152" s="1"/>
  <c r="AA152"/>
  <c r="Z152" s="1"/>
  <c r="W150"/>
  <c r="AA73" i="55" l="1"/>
  <c r="Z74"/>
  <c r="Z73" s="1"/>
  <c r="R14"/>
  <c r="P37" i="54"/>
  <c r="P14" s="1"/>
  <c r="S14" i="55"/>
  <c r="P32" i="54"/>
  <c r="Q14" i="55"/>
  <c r="P15"/>
  <c r="P14" s="1"/>
  <c r="T14" i="54"/>
  <c r="K14"/>
  <c r="S14"/>
  <c r="R14"/>
  <c r="P44"/>
  <c r="Q14" i="132"/>
  <c r="S14"/>
  <c r="K14"/>
  <c r="R14"/>
  <c r="T14"/>
  <c r="V153"/>
  <c r="U153" s="1"/>
  <c r="X153"/>
  <c r="V150"/>
  <c r="U150" s="1"/>
  <c r="W149"/>
  <c r="P14" l="1"/>
  <c r="J14" l="1"/>
  <c r="H14" l="1"/>
  <c r="AD14" l="1"/>
  <c r="AC14"/>
  <c r="Y14"/>
  <c r="W14"/>
  <c r="X14"/>
  <c r="AB14"/>
  <c r="V14"/>
  <c r="AA14"/>
  <c r="Z14" l="1"/>
  <c r="U14"/>
</calcChain>
</file>

<file path=xl/comments1.xml><?xml version="1.0" encoding="utf-8"?>
<comments xmlns="http://schemas.openxmlformats.org/spreadsheetml/2006/main">
  <authors>
    <author>hp</author>
  </authors>
  <commentList>
    <comment ref="AF10" authorId="0">
      <text>
        <r>
          <rPr>
            <b/>
            <sz val="9"/>
            <color indexed="81"/>
            <rFont val="Tahoma"/>
            <family val="2"/>
          </rPr>
          <t>hp:</t>
        </r>
        <r>
          <rPr>
            <sz val="9"/>
            <color indexed="81"/>
            <rFont val="Tahoma"/>
            <family val="2"/>
          </rPr>
          <t xml:space="preserve">
Ghi chú: Tổng đàn nguy cơ tính theo cấp độ xã</t>
        </r>
      </text>
    </comment>
  </commentList>
</comments>
</file>

<file path=xl/comments2.xml><?xml version="1.0" encoding="utf-8"?>
<comments xmlns="http://schemas.openxmlformats.org/spreadsheetml/2006/main">
  <authors>
    <author>hp</author>
    <author>Customers</author>
  </authors>
  <commentList>
    <comment ref="AF10" authorId="0">
      <text>
        <r>
          <rPr>
            <b/>
            <sz val="9"/>
            <color indexed="81"/>
            <rFont val="Tahoma"/>
            <family val="2"/>
          </rPr>
          <t>hp:</t>
        </r>
        <r>
          <rPr>
            <sz val="9"/>
            <color indexed="81"/>
            <rFont val="Tahoma"/>
            <family val="2"/>
          </rPr>
          <t xml:space="preserve">
Ghi chú: Tổng đàn nguy cơ tính theo cấp độ xã</t>
        </r>
      </text>
    </comment>
    <comment ref="C35" authorId="1">
      <text>
        <r>
          <rPr>
            <b/>
            <sz val="9"/>
            <color indexed="81"/>
            <rFont val="Tahoma"/>
            <family val="2"/>
          </rPr>
          <t>Customers:</t>
        </r>
        <r>
          <rPr>
            <sz val="9"/>
            <color indexed="81"/>
            <rFont val="Tahoma"/>
            <family val="2"/>
          </rPr>
          <t xml:space="preserve">
</t>
        </r>
      </text>
    </comment>
  </commentList>
</comments>
</file>

<file path=xl/comments3.xml><?xml version="1.0" encoding="utf-8"?>
<comments xmlns="http://schemas.openxmlformats.org/spreadsheetml/2006/main">
  <authors>
    <author>Snlaptop</author>
  </authors>
  <commentList>
    <comment ref="X53" authorId="0">
      <text>
        <r>
          <rPr>
            <b/>
            <sz val="9"/>
            <color indexed="81"/>
            <rFont val="Tahoma"/>
            <family val="2"/>
          </rPr>
          <t>Snlaptop:</t>
        </r>
        <r>
          <rPr>
            <sz val="9"/>
            <color indexed="81"/>
            <rFont val="Tahoma"/>
            <family val="2"/>
          </rPr>
          <t xml:space="preserve">
Thêm 1 thành 176</t>
        </r>
      </text>
    </comment>
    <comment ref="AC53" authorId="0">
      <text>
        <r>
          <rPr>
            <b/>
            <sz val="9"/>
            <color indexed="81"/>
            <rFont val="Tahoma"/>
            <family val="2"/>
          </rPr>
          <t>Snlaptop:</t>
        </r>
        <r>
          <rPr>
            <sz val="9"/>
            <color indexed="81"/>
            <rFont val="Tahoma"/>
            <family val="2"/>
          </rPr>
          <t xml:space="preserve">
thêm 1 thành 176</t>
        </r>
      </text>
    </comment>
    <comment ref="V65" authorId="0">
      <text>
        <r>
          <rPr>
            <b/>
            <sz val="9"/>
            <color indexed="81"/>
            <rFont val="Tahoma"/>
            <family val="2"/>
          </rPr>
          <t>Snlaptop:</t>
        </r>
        <r>
          <rPr>
            <sz val="9"/>
            <color indexed="81"/>
            <rFont val="Tahoma"/>
            <family val="2"/>
          </rPr>
          <t xml:space="preserve">
thêm 1 thành 10</t>
        </r>
      </text>
    </comment>
    <comment ref="AA65" authorId="0">
      <text>
        <r>
          <rPr>
            <b/>
            <sz val="9"/>
            <color indexed="81"/>
            <rFont val="Tahoma"/>
            <family val="2"/>
          </rPr>
          <t>Snlaptop:</t>
        </r>
        <r>
          <rPr>
            <sz val="9"/>
            <color indexed="81"/>
            <rFont val="Tahoma"/>
            <family val="2"/>
          </rPr>
          <t xml:space="preserve">
Thêm 1 thành 10</t>
        </r>
      </text>
    </comment>
    <comment ref="Y93" authorId="0">
      <text>
        <r>
          <rPr>
            <b/>
            <sz val="9"/>
            <color indexed="81"/>
            <rFont val="Tahoma"/>
            <family val="2"/>
          </rPr>
          <t>Snlaptop:</t>
        </r>
        <r>
          <rPr>
            <sz val="9"/>
            <color indexed="81"/>
            <rFont val="Tahoma"/>
            <family val="2"/>
          </rPr>
          <t xml:space="preserve">
trừ 03 con</t>
        </r>
      </text>
    </comment>
    <comment ref="AD93" authorId="0">
      <text>
        <r>
          <rPr>
            <b/>
            <sz val="9"/>
            <color indexed="81"/>
            <rFont val="Tahoma"/>
            <family val="2"/>
          </rPr>
          <t>Snlaptop:</t>
        </r>
        <r>
          <rPr>
            <sz val="9"/>
            <color indexed="81"/>
            <rFont val="Tahoma"/>
            <family val="2"/>
          </rPr>
          <t xml:space="preserve">
Trừ 03 con</t>
        </r>
      </text>
    </comment>
    <comment ref="Y115" authorId="0">
      <text>
        <r>
          <rPr>
            <b/>
            <sz val="9"/>
            <color indexed="81"/>
            <rFont val="Tahoma"/>
            <family val="2"/>
          </rPr>
          <t>Snlaptop:</t>
        </r>
        <r>
          <rPr>
            <sz val="9"/>
            <color indexed="81"/>
            <rFont val="Tahoma"/>
            <family val="2"/>
          </rPr>
          <t xml:space="preserve">
Thêm 3 con</t>
        </r>
      </text>
    </comment>
    <comment ref="AD115" authorId="0">
      <text>
        <r>
          <rPr>
            <b/>
            <sz val="9"/>
            <color indexed="81"/>
            <rFont val="Tahoma"/>
            <family val="2"/>
          </rPr>
          <t>Snlaptop:</t>
        </r>
        <r>
          <rPr>
            <sz val="9"/>
            <color indexed="81"/>
            <rFont val="Tahoma"/>
            <family val="2"/>
          </rPr>
          <t xml:space="preserve">
Thêm 3 con</t>
        </r>
      </text>
    </comment>
    <comment ref="J121" authorId="0">
      <text>
        <r>
          <rPr>
            <b/>
            <sz val="9"/>
            <color indexed="81"/>
            <rFont val="Tahoma"/>
            <family val="2"/>
          </rPr>
          <t>Snlaptop:</t>
        </r>
        <r>
          <rPr>
            <sz val="9"/>
            <color indexed="81"/>
            <rFont val="Tahoma"/>
            <family val="2"/>
          </rPr>
          <t xml:space="preserve">
thêm 1</t>
        </r>
      </text>
    </comment>
    <comment ref="AC123" authorId="0">
      <text>
        <r>
          <rPr>
            <b/>
            <sz val="9"/>
            <color indexed="81"/>
            <rFont val="Tahoma"/>
            <family val="2"/>
          </rPr>
          <t>Snlaptop:</t>
        </r>
        <r>
          <rPr>
            <sz val="9"/>
            <color indexed="81"/>
            <rFont val="Tahoma"/>
            <family val="2"/>
          </rPr>
          <t xml:space="preserve">
thêm 2</t>
        </r>
      </text>
    </comment>
    <comment ref="V131" authorId="0">
      <text>
        <r>
          <rPr>
            <b/>
            <sz val="9"/>
            <color indexed="81"/>
            <rFont val="Tahoma"/>
            <family val="2"/>
          </rPr>
          <t>Snlaptop:</t>
        </r>
        <r>
          <rPr>
            <sz val="9"/>
            <color indexed="81"/>
            <rFont val="Tahoma"/>
            <family val="2"/>
          </rPr>
          <t xml:space="preserve">
Thêm 1</t>
        </r>
      </text>
    </comment>
    <comment ref="X131" authorId="0">
      <text>
        <r>
          <rPr>
            <b/>
            <sz val="9"/>
            <color indexed="81"/>
            <rFont val="Tahoma"/>
            <family val="2"/>
          </rPr>
          <t>Snlaptop:</t>
        </r>
        <r>
          <rPr>
            <sz val="9"/>
            <color indexed="81"/>
            <rFont val="Tahoma"/>
            <family val="2"/>
          </rPr>
          <t xml:space="preserve">
Thêm 2</t>
        </r>
      </text>
    </comment>
    <comment ref="X132" authorId="0">
      <text>
        <r>
          <rPr>
            <b/>
            <sz val="9"/>
            <color indexed="81"/>
            <rFont val="Tahoma"/>
            <family val="2"/>
          </rPr>
          <t>Snlaptop:</t>
        </r>
        <r>
          <rPr>
            <sz val="9"/>
            <color indexed="81"/>
            <rFont val="Tahoma"/>
            <family val="2"/>
          </rPr>
          <t xml:space="preserve">
Thêm 7</t>
        </r>
      </text>
    </comment>
  </commentList>
</comments>
</file>

<file path=xl/sharedStrings.xml><?xml version="1.0" encoding="utf-8"?>
<sst xmlns="http://schemas.openxmlformats.org/spreadsheetml/2006/main" count="922" uniqueCount="387">
  <si>
    <t>BÁO CÁO CẬP NHẬT TÌNH HÌNH BỆNH DỊCH TẢ LỢN CHÂU PHI TRÊN ĐỊA BÀN TỈNH</t>
  </si>
  <si>
    <t>TT</t>
  </si>
  <si>
    <t>Đơn vị</t>
  </si>
  <si>
    <t xml:space="preserve">Ngày phát hiện bệnh, nghi bệnh đầu tiên </t>
  </si>
  <si>
    <t>Số thôn có dịch</t>
  </si>
  <si>
    <t>Số hộ có dịch</t>
  </si>
  <si>
    <t>Số lợn mắc bệnh, chết và tiêu hủy phát sinh trong ngày báo cáo</t>
  </si>
  <si>
    <t>Lũy kế mắc bệnh, chết và tiêu hủy đến ngày báo cáo</t>
  </si>
  <si>
    <t>Trọng lượng tiêu hủy (kg)</t>
  </si>
  <si>
    <t>Kết quả hoạt động phòng, chống dịch</t>
  </si>
  <si>
    <t>Số mắc bệnh</t>
  </si>
  <si>
    <t>Số tiêu hủy</t>
  </si>
  <si>
    <t>Chốt kiểm dịch tạm thời</t>
  </si>
  <si>
    <t>Tổ cơ động</t>
  </si>
  <si>
    <t xml:space="preserve">Tổng (con) </t>
  </si>
  <si>
    <t>Trong đó</t>
  </si>
  <si>
    <t>Tổng (con)</t>
  </si>
  <si>
    <t>T.kỳ</t>
  </si>
  <si>
    <t>Lũy kế</t>
  </si>
  <si>
    <t>Lợn nái</t>
  </si>
  <si>
    <t>Đực giống</t>
  </si>
  <si>
    <t>Lợn thịt</t>
  </si>
  <si>
    <t>Lợn con</t>
  </si>
  <si>
    <t>Tổng cộng</t>
  </si>
  <si>
    <t>xã</t>
  </si>
  <si>
    <t>I</t>
  </si>
  <si>
    <t>H. Chiêm Hóa</t>
  </si>
  <si>
    <t>Vinh Quang</t>
  </si>
  <si>
    <t>21/5/2019</t>
  </si>
  <si>
    <t>Tân Mỹ</t>
  </si>
  <si>
    <t>28/5/2019</t>
  </si>
  <si>
    <t>Yên Nguyên</t>
  </si>
  <si>
    <t>28/5/2020</t>
  </si>
  <si>
    <t>Tri Phú</t>
  </si>
  <si>
    <t>29/5/2019</t>
  </si>
  <si>
    <t>Phúc Sơn</t>
  </si>
  <si>
    <t>31/5/2019</t>
  </si>
  <si>
    <t>TT Vĩnh Lộc</t>
  </si>
  <si>
    <t>05/6/2019</t>
  </si>
  <si>
    <t>Hùng Mỹ</t>
  </si>
  <si>
    <t>19/6/2019</t>
  </si>
  <si>
    <t>Hòa Phú</t>
  </si>
  <si>
    <t>03/7/2019</t>
  </si>
  <si>
    <t>II</t>
  </si>
  <si>
    <t>H. Sơn Dương</t>
  </si>
  <si>
    <t>Thiện Kế</t>
  </si>
  <si>
    <t>24/5/2019</t>
  </si>
  <si>
    <t>Sơn Nam</t>
  </si>
  <si>
    <t>25/5/2019</t>
  </si>
  <si>
    <t>Văn Phú</t>
  </si>
  <si>
    <t>30/5/2019</t>
  </si>
  <si>
    <t>Hợp Thành</t>
  </si>
  <si>
    <t>Hào Phú</t>
  </si>
  <si>
    <t>Đại Phú</t>
  </si>
  <si>
    <t>01/6/2019</t>
  </si>
  <si>
    <t>Ninh Lai</t>
  </si>
  <si>
    <t>Hồng Lạc</t>
  </si>
  <si>
    <t>04/6/2019</t>
  </si>
  <si>
    <t>Trung Yên</t>
  </si>
  <si>
    <t>03/6/2019</t>
  </si>
  <si>
    <t>Phú Lương</t>
  </si>
  <si>
    <t>Quyết Thắng</t>
  </si>
  <si>
    <t>07/6/2019</t>
  </si>
  <si>
    <t>Vĩnh Lợi</t>
  </si>
  <si>
    <t>08/6/2019</t>
  </si>
  <si>
    <t>Chi Thiết</t>
  </si>
  <si>
    <t>Thượng Ấm</t>
  </si>
  <si>
    <t>10/6/2019</t>
  </si>
  <si>
    <t>Tú Thịnh</t>
  </si>
  <si>
    <t>13/6/2019</t>
  </si>
  <si>
    <t>17/6/2019</t>
  </si>
  <si>
    <t>Minh Thanh</t>
  </si>
  <si>
    <t>Bình Yên</t>
  </si>
  <si>
    <t>Tam Đa</t>
  </si>
  <si>
    <t>22/6/2019</t>
  </si>
  <si>
    <t>Vân Sơn</t>
  </si>
  <si>
    <t>26/6/2019</t>
  </si>
  <si>
    <t>Hợp Hòa</t>
  </si>
  <si>
    <t>01/7/2019</t>
  </si>
  <si>
    <t>III</t>
  </si>
  <si>
    <t>H. Hàm Yên</t>
  </si>
  <si>
    <t>Đức Ninh</t>
  </si>
  <si>
    <t>23/5/2019</t>
  </si>
  <si>
    <t>Thái Sơn</t>
  </si>
  <si>
    <t>26/5/2019</t>
  </si>
  <si>
    <t>Tân Thành</t>
  </si>
  <si>
    <t>Thái Hòa</t>
  </si>
  <si>
    <t>Phù Lưu</t>
  </si>
  <si>
    <t>Hùng Đức</t>
  </si>
  <si>
    <t>Yên Thuận</t>
  </si>
  <si>
    <t>Nhân Mục</t>
  </si>
  <si>
    <t>TT Tân Yên</t>
  </si>
  <si>
    <t>24/6/2019</t>
  </si>
  <si>
    <t>IV</t>
  </si>
  <si>
    <t>H. Yên Sơn</t>
  </si>
  <si>
    <t>Trung Minh</t>
  </si>
  <si>
    <t>Hoàng Khai</t>
  </si>
  <si>
    <t>Kim Phú</t>
  </si>
  <si>
    <t>Hùng Lợi</t>
  </si>
  <si>
    <t>Tiến Bộ</t>
  </si>
  <si>
    <t>Công Đa</t>
  </si>
  <si>
    <t>Tứ Quận</t>
  </si>
  <si>
    <t>Thắng Quân</t>
  </si>
  <si>
    <t>Nhữ Hán</t>
  </si>
  <si>
    <t>7/6/2019</t>
  </si>
  <si>
    <t>Thái Bình</t>
  </si>
  <si>
    <t>9/6/2019</t>
  </si>
  <si>
    <t>Trung Môn</t>
  </si>
  <si>
    <t>12/6/2019</t>
  </si>
  <si>
    <t>Chân Sơn</t>
  </si>
  <si>
    <t>Lang Quán</t>
  </si>
  <si>
    <t>Đội Bình</t>
  </si>
  <si>
    <t>27/6/2019</t>
  </si>
  <si>
    <t>Nhữ Khê</t>
  </si>
  <si>
    <t>V</t>
  </si>
  <si>
    <t>TP. Tuyên Quang</t>
  </si>
  <si>
    <t>An Tường</t>
  </si>
  <si>
    <t>Nông Tiến</t>
  </si>
  <si>
    <t>Hưng Thành</t>
  </si>
  <si>
    <t>02/6/2019</t>
  </si>
  <si>
    <t>Thái Long</t>
  </si>
  <si>
    <t>09/6/2019</t>
  </si>
  <si>
    <t>Tân Hà</t>
  </si>
  <si>
    <t>An Khang</t>
  </si>
  <si>
    <t>Ỷ La</t>
  </si>
  <si>
    <t>11/6/2019</t>
  </si>
  <si>
    <t>Minh Xuân</t>
  </si>
  <si>
    <t>28/6/2019</t>
  </si>
  <si>
    <t>VI</t>
  </si>
  <si>
    <t>Lâm Bình</t>
  </si>
  <si>
    <t>Xã</t>
  </si>
  <si>
    <t>Lăng Can</t>
  </si>
  <si>
    <t>Khuôn Hà</t>
  </si>
  <si>
    <t>Thượng Lâm</t>
  </si>
  <si>
    <t>Xuân Lập</t>
  </si>
  <si>
    <t>VII</t>
  </si>
  <si>
    <t>Na Hang</t>
  </si>
  <si>
    <t>Năng Khả</t>
  </si>
  <si>
    <t>15/6/2019</t>
  </si>
  <si>
    <t>Yên Hoa</t>
  </si>
  <si>
    <t>3. Các biện pháp chỉ đạo:</t>
  </si>
  <si>
    <t>KT. GIÁM ĐỐC</t>
  </si>
  <si>
    <t>Nơi nhận:</t>
  </si>
  <si>
    <t>PHÓ GIÁM ĐỐC</t>
  </si>
  <si>
    <t xml:space="preserve"> - UBND tỉnh (Báo cáo);</t>
  </si>
  <si>
    <t xml:space="preserve"> - Giám đốc Sở (Báo cáo);</t>
  </si>
  <si>
    <t xml:space="preserve"> - Các thành viên BCĐ PCDB động vật tỉnh theo QĐ 190 (Phối hợp);</t>
  </si>
  <si>
    <t xml:space="preserve"> - Các Phó giám đốc;</t>
  </si>
  <si>
    <t xml:space="preserve"> - Ủy ban nhân dân các huyện, thành phố;</t>
  </si>
  <si>
    <t xml:space="preserve"> - Phòng KH-TC Sở;</t>
  </si>
  <si>
    <t xml:space="preserve"> - Chi cục Chăn nuôi và Thú y;</t>
  </si>
  <si>
    <t>Nguyễn Đại Thành</t>
  </si>
  <si>
    <t xml:space="preserve"> - Lưu: VT.</t>
  </si>
  <si>
    <t>05/7/2019</t>
  </si>
  <si>
    <t>Phú Lâm</t>
  </si>
  <si>
    <t>Tràng Đà</t>
  </si>
  <si>
    <t>07/7/2019</t>
  </si>
  <si>
    <t>TT Na Hang</t>
  </si>
  <si>
    <t>09/7/2019</t>
  </si>
  <si>
    <t>Minh Dân</t>
  </si>
  <si>
    <t>10/7/2019</t>
  </si>
  <si>
    <t>11/7/2019</t>
  </si>
  <si>
    <t>Số ngày không có ca bệnh mới</t>
  </si>
  <si>
    <t>Ngày có ca bệnh mới/cuối cùng</t>
  </si>
  <si>
    <t>Thượng Nông</t>
  </si>
  <si>
    <t>1</t>
  </si>
  <si>
    <t>Phan Thiết</t>
  </si>
  <si>
    <t>16/7/2019</t>
  </si>
  <si>
    <r>
      <rPr>
        <b/>
        <sz val="13"/>
        <color indexed="8"/>
        <rFont val="Times New Roman"/>
        <family val="1"/>
      </rPr>
      <t>CỘNG HÒA XÃ HỘI CHỦ NGHĨA VIỆT NAM</t>
    </r>
    <r>
      <rPr>
        <sz val="13"/>
        <color indexed="8"/>
        <rFont val="Times New Roman"/>
        <family val="1"/>
      </rPr>
      <t xml:space="preserve">
</t>
    </r>
    <r>
      <rPr>
        <b/>
        <sz val="14"/>
        <color indexed="8"/>
        <rFont val="Times New Roman"/>
        <family val="1"/>
      </rPr>
      <t>Độc lập – Tự do – Hạnh phúc</t>
    </r>
    <r>
      <rPr>
        <sz val="13"/>
        <color indexed="8"/>
        <rFont val="Times New Roman"/>
        <family val="1"/>
      </rPr>
      <t xml:space="preserve">
</t>
    </r>
  </si>
  <si>
    <r>
      <t xml:space="preserve">Tổng đàn nguy cơ </t>
    </r>
    <r>
      <rPr>
        <b/>
        <i/>
        <sz val="8.5"/>
        <color indexed="8"/>
        <rFont val="Times New Roman"/>
        <family val="1"/>
      </rPr>
      <t>(con)</t>
    </r>
  </si>
  <si>
    <r>
      <t xml:space="preserve">Hóa chất </t>
    </r>
    <r>
      <rPr>
        <i/>
        <sz val="8.5"/>
        <color indexed="8"/>
        <rFont val="Times New Roman"/>
        <family val="1"/>
      </rPr>
      <t>(lít)</t>
    </r>
  </si>
  <si>
    <r>
      <t xml:space="preserve">Vôi bột 
</t>
    </r>
    <r>
      <rPr>
        <i/>
        <sz val="8.5"/>
        <color indexed="8"/>
        <rFont val="Times New Roman"/>
        <family val="1"/>
      </rPr>
      <t>(tấn)</t>
    </r>
  </si>
  <si>
    <r>
      <t xml:space="preserve"> - Biện pháp kỹ thuật: </t>
    </r>
    <r>
      <rPr>
        <sz val="12"/>
        <color indexed="8"/>
        <rFont val="Times New Roman"/>
        <family val="1"/>
      </rPr>
      <t>Đã thực hiện việc tiêu hủy toàn bộ số lợn của các hộ chăn nuôi có kết quả dương tính với bệnh Dịch tả lợn Châu Phi. Thực hiện việc vệ sinh tiêu độc khử trùng môi trường; thành lập các chốt kiểm dịch động vật thực hiện nghiêm túc công tác kiểm dịch vân chuyển, kiểm soát giết mổ lợn và giám sát chặt chẽ diễn biến tình hình đàn lợn trên địa bàn tỉnh.</t>
    </r>
  </si>
  <si>
    <r>
      <t xml:space="preserve">  - Văn bản chỉ đạo: </t>
    </r>
    <r>
      <rPr>
        <sz val="12"/>
        <color indexed="8"/>
        <rFont val="Times New Roman"/>
        <family val="1"/>
      </rPr>
      <t xml:space="preserve"> Tỉnh ủy, UBND tỉnh, UBND các huyện, thành phố, các Sở ngành chức năng đã ban hành các văn bản chỉ đạo công tác phòng chống bệnh DTLCP.</t>
    </r>
  </si>
  <si>
    <r>
      <t xml:space="preserve">2. Nhận định tình hình dịch: </t>
    </r>
    <r>
      <rPr>
        <sz val="12"/>
        <color indexed="8"/>
        <rFont val="Times New Roman"/>
        <family val="1"/>
      </rPr>
      <t>Nguy cơ phát sinh, lây lan thêm các ổ dịch mới là rất cao.</t>
    </r>
  </si>
  <si>
    <r>
      <t xml:space="preserve">  - Quyết định công bố dịch: </t>
    </r>
    <r>
      <rPr>
        <sz val="12"/>
        <color indexed="8"/>
        <rFont val="Times New Roman"/>
        <family val="1"/>
      </rPr>
      <t>UBND các huyện, thành phố có ổ dịch mới phát sinh tiến hành các thủ tục công bố Dịch theo quy định của Luật Thú y.</t>
    </r>
  </si>
  <si>
    <t>19/7/2019</t>
  </si>
  <si>
    <t>20/7/2019</t>
  </si>
  <si>
    <t>Kim Quan</t>
  </si>
  <si>
    <t>Lương Thiện</t>
  </si>
  <si>
    <t>TT Sơn Dương</t>
  </si>
  <si>
    <t>22/7/2019</t>
  </si>
  <si>
    <t>Xuân Quang</t>
  </si>
  <si>
    <t>Xuân Vân</t>
  </si>
  <si>
    <t>Tân An</t>
  </si>
  <si>
    <t>27/7/2019</t>
  </si>
  <si>
    <t>29/7/2019</t>
  </si>
  <si>
    <t>Phú Thịnh</t>
  </si>
  <si>
    <t>30/7/2019</t>
  </si>
  <si>
    <t>31/7/2019</t>
  </si>
  <si>
    <t>Lưỡng Vượng</t>
  </si>
  <si>
    <t>Đội Cấn</t>
  </si>
  <si>
    <t>Tân Trào</t>
  </si>
  <si>
    <t>01/8/2019</t>
  </si>
  <si>
    <t>Phúc Thịnh</t>
  </si>
  <si>
    <t>03/8/2019</t>
  </si>
  <si>
    <t>Thanh Phát</t>
  </si>
  <si>
    <t>05/8/2019</t>
  </si>
  <si>
    <t>06/8/2019</t>
  </si>
  <si>
    <t>Ngọc Hội</t>
  </si>
  <si>
    <t>07/8/2019</t>
  </si>
  <si>
    <t>Đồng Quý</t>
  </si>
  <si>
    <t>TT.Tân Bình</t>
  </si>
  <si>
    <t>08/8/2019</t>
  </si>
  <si>
    <t>09/8/2019</t>
  </si>
  <si>
    <t>Đạo Viện</t>
  </si>
  <si>
    <t>Linh Phú</t>
  </si>
  <si>
    <t>10/8/2019</t>
  </si>
  <si>
    <t>Thổ Bình</t>
  </si>
  <si>
    <t>12/8/2019</t>
  </si>
  <si>
    <t>13/8/2019</t>
  </si>
  <si>
    <t xml:space="preserve"> </t>
  </si>
  <si>
    <t>14/8/2019</t>
  </si>
  <si>
    <t>15/8/2019</t>
  </si>
  <si>
    <t>16/8/2019</t>
  </si>
  <si>
    <t>Tân Long</t>
  </si>
  <si>
    <t>19/8/2019</t>
  </si>
  <si>
    <t>17-18/7/2019</t>
  </si>
  <si>
    <t>20/8/2019</t>
  </si>
  <si>
    <t>21/8/2019</t>
  </si>
  <si>
    <t>Minh Hương</t>
  </si>
  <si>
    <t>22/8/2019</t>
  </si>
  <si>
    <t>Tân Tiến</t>
  </si>
  <si>
    <t>23/8/2019</t>
  </si>
  <si>
    <t>Quý Quân</t>
  </si>
  <si>
    <t>24/8/2019</t>
  </si>
  <si>
    <t>25/8/2019</t>
  </si>
  <si>
    <r>
      <t xml:space="preserve">Số:  </t>
    </r>
    <r>
      <rPr>
        <b/>
        <sz val="13"/>
        <color indexed="8"/>
        <rFont val="Times New Roman"/>
        <family val="1"/>
      </rPr>
      <t xml:space="preserve"> </t>
    </r>
    <r>
      <rPr>
        <sz val="14"/>
        <color theme="1"/>
        <rFont val="Times New Roman"/>
        <family val="2"/>
      </rPr>
      <t>/BC-SNN</t>
    </r>
  </si>
  <si>
    <t>Kiên Đài</t>
  </si>
  <si>
    <t>26/8/2019</t>
  </si>
  <si>
    <t>Minh Quang</t>
  </si>
  <si>
    <t>27/8/2019</t>
  </si>
  <si>
    <t>28/8/2019</t>
  </si>
  <si>
    <t>Phúc Ứng</t>
  </si>
  <si>
    <t>Thành Long</t>
  </si>
  <si>
    <t>29/8/2019</t>
  </si>
  <si>
    <t>30/8/2019</t>
  </si>
  <si>
    <t>60 ngày tái phát sinh</t>
  </si>
  <si>
    <t>30//8/2019</t>
  </si>
  <si>
    <t>Tuyên Quang, ngày 31 tháng 8 năm 2019</t>
  </si>
  <si>
    <t>(Báo cáo đến 16 giờ ngày 31/8/2019)</t>
  </si>
  <si>
    <r>
      <t xml:space="preserve">UỶ BAN NHÂN DÂN 
TỈNH TUYÊN QUANG
</t>
    </r>
    <r>
      <rPr>
        <b/>
        <sz val="14"/>
        <rFont val="Times New Roman"/>
        <family val="2"/>
      </rPr>
      <t>SỞ NÔNG NGHIỆP VÀ PTNT</t>
    </r>
  </si>
  <si>
    <t>6</t>
  </si>
  <si>
    <t>31/8/2019</t>
  </si>
  <si>
    <t>2</t>
  </si>
  <si>
    <t>Chiêu Yên</t>
  </si>
  <si>
    <t>26-28/8/2019</t>
  </si>
  <si>
    <t>30-31/8/2019</t>
  </si>
  <si>
    <t>21</t>
  </si>
  <si>
    <r>
      <rPr>
        <b/>
        <sz val="12"/>
        <color indexed="8"/>
        <rFont val="Times New Roman"/>
        <family val="1"/>
      </rPr>
      <t xml:space="preserve">1. Mô tả diễn biến dịch trong ngày:   </t>
    </r>
    <r>
      <rPr>
        <sz val="9"/>
        <color indexed="8"/>
        <rFont val="Times New Roman"/>
        <family val="1"/>
      </rPr>
      <t xml:space="preserve">
</t>
    </r>
    <r>
      <rPr>
        <sz val="12"/>
        <color indexed="8"/>
        <rFont val="Times New Roman"/>
        <family val="1"/>
      </rPr>
      <t xml:space="preserve"> - Trong kỳ tăng </t>
    </r>
    <r>
      <rPr>
        <b/>
        <sz val="12"/>
        <color indexed="8"/>
        <rFont val="Times New Roman"/>
        <family val="1"/>
      </rPr>
      <t>01</t>
    </r>
    <r>
      <rPr>
        <sz val="12"/>
        <color indexed="8"/>
        <rFont val="Times New Roman"/>
        <family val="1"/>
      </rPr>
      <t xml:space="preserve"> xã </t>
    </r>
    <r>
      <rPr>
        <i/>
        <sz val="12"/>
        <color indexed="8"/>
        <rFont val="Times New Roman"/>
        <family val="1"/>
      </rPr>
      <t>(Chiêu Yên)</t>
    </r>
    <r>
      <rPr>
        <sz val="12"/>
        <color indexed="8"/>
        <rFont val="Times New Roman"/>
        <family val="1"/>
      </rPr>
      <t xml:space="preserve"> </t>
    </r>
    <r>
      <rPr>
        <b/>
        <sz val="12"/>
        <color indexed="8"/>
        <rFont val="Times New Roman"/>
        <family val="1"/>
      </rPr>
      <t xml:space="preserve">01 </t>
    </r>
    <r>
      <rPr>
        <sz val="12"/>
        <color indexed="8"/>
        <rFont val="Times New Roman"/>
        <family val="1"/>
      </rPr>
      <t xml:space="preserve">thôn, </t>
    </r>
    <r>
      <rPr>
        <b/>
        <sz val="12"/>
        <color indexed="8"/>
        <rFont val="Times New Roman"/>
        <family val="1"/>
      </rPr>
      <t>18</t>
    </r>
    <r>
      <rPr>
        <sz val="12"/>
        <color indexed="8"/>
        <rFont val="Times New Roman"/>
        <family val="1"/>
      </rPr>
      <t xml:space="preserve"> hộ; Tổng số</t>
    </r>
    <r>
      <rPr>
        <b/>
        <sz val="12"/>
        <color indexed="8"/>
        <rFont val="Times New Roman"/>
        <family val="1"/>
      </rPr>
      <t xml:space="preserve"> 101</t>
    </r>
    <r>
      <rPr>
        <sz val="12"/>
        <color indexed="8"/>
        <rFont val="Times New Roman"/>
        <family val="1"/>
      </rPr>
      <t xml:space="preserve"> xã, </t>
    </r>
    <r>
      <rPr>
        <b/>
        <sz val="12"/>
        <color indexed="8"/>
        <rFont val="Times New Roman"/>
        <family val="1"/>
      </rPr>
      <t xml:space="preserve">46 </t>
    </r>
    <r>
      <rPr>
        <sz val="12"/>
        <color indexed="8"/>
        <rFont val="Times New Roman"/>
        <family val="1"/>
      </rPr>
      <t>thôn và</t>
    </r>
    <r>
      <rPr>
        <b/>
        <sz val="12"/>
        <color indexed="8"/>
        <rFont val="Times New Roman"/>
        <family val="1"/>
      </rPr>
      <t xml:space="preserve"> 1.982 </t>
    </r>
    <r>
      <rPr>
        <sz val="12"/>
        <color indexed="8"/>
        <rFont val="Times New Roman"/>
        <family val="1"/>
      </rPr>
      <t>hộ chăn nuôi xuất hiện bệnh Dịch tả lợn Châu Phi. Số lợn tiêu hủy</t>
    </r>
    <r>
      <rPr>
        <b/>
        <sz val="12"/>
        <color indexed="8"/>
        <rFont val="Times New Roman"/>
        <family val="1"/>
      </rPr>
      <t xml:space="preserve"> 17.528 </t>
    </r>
    <r>
      <rPr>
        <sz val="12"/>
        <color indexed="8"/>
        <rFont val="Times New Roman"/>
        <family val="1"/>
      </rPr>
      <t>con; trọng lượng</t>
    </r>
    <r>
      <rPr>
        <b/>
        <sz val="12"/>
        <color indexed="8"/>
        <rFont val="Times New Roman"/>
        <family val="1"/>
      </rPr>
      <t xml:space="preserve"> 867.929 </t>
    </r>
    <r>
      <rPr>
        <sz val="12"/>
        <color indexed="8"/>
        <rFont val="Times New Roman"/>
        <family val="1"/>
      </rPr>
      <t xml:space="preserve">kg. Trong đó: 
 + Các xã chưa qua </t>
    </r>
    <r>
      <rPr>
        <b/>
        <sz val="12"/>
        <color indexed="8"/>
        <rFont val="Times New Roman"/>
        <family val="1"/>
      </rPr>
      <t>30</t>
    </r>
    <r>
      <rPr>
        <sz val="12"/>
        <color indexed="8"/>
        <rFont val="Times New Roman"/>
        <family val="1"/>
      </rPr>
      <t xml:space="preserve"> ngày gồm </t>
    </r>
    <r>
      <rPr>
        <b/>
        <sz val="12"/>
        <color indexed="8"/>
        <rFont val="Times New Roman"/>
        <family val="1"/>
      </rPr>
      <t>52</t>
    </r>
    <r>
      <rPr>
        <sz val="12"/>
        <color indexed="8"/>
        <rFont val="Times New Roman"/>
        <family val="1"/>
      </rPr>
      <t xml:space="preserve"> xã. Số lợn tiêu hủy </t>
    </r>
    <r>
      <rPr>
        <b/>
        <sz val="12"/>
        <color indexed="8"/>
        <rFont val="Times New Roman"/>
        <family val="1"/>
      </rPr>
      <t>12.898</t>
    </r>
    <r>
      <rPr>
        <sz val="12"/>
        <color indexed="8"/>
        <rFont val="Times New Roman"/>
        <family val="1"/>
      </rPr>
      <t xml:space="preserve"> con; trọng lượng </t>
    </r>
    <r>
      <rPr>
        <b/>
        <sz val="12"/>
        <color indexed="8"/>
        <rFont val="Times New Roman"/>
        <family val="1"/>
      </rPr>
      <t>635.993</t>
    </r>
    <r>
      <rPr>
        <sz val="12"/>
        <color indexed="8"/>
        <rFont val="Times New Roman"/>
        <family val="1"/>
      </rPr>
      <t xml:space="preserve"> kg.
 + Các xã qua </t>
    </r>
    <r>
      <rPr>
        <b/>
        <sz val="12"/>
        <color indexed="8"/>
        <rFont val="Times New Roman"/>
        <family val="1"/>
      </rPr>
      <t>30</t>
    </r>
    <r>
      <rPr>
        <sz val="12"/>
        <color indexed="8"/>
        <rFont val="Times New Roman"/>
        <family val="1"/>
      </rPr>
      <t xml:space="preserve"> ngày không phát sinh ổ dịch mới: </t>
    </r>
    <r>
      <rPr>
        <b/>
        <sz val="12"/>
        <color indexed="8"/>
        <rFont val="Times New Roman"/>
        <family val="1"/>
      </rPr>
      <t xml:space="preserve">30 </t>
    </r>
    <r>
      <rPr>
        <sz val="12"/>
        <color indexed="8"/>
        <rFont val="Times New Roman"/>
        <family val="1"/>
      </rPr>
      <t xml:space="preserve">xã, gồm có: Yên Nguyên, Tri Phú, TT Vĩnh Lộc, Hòa Phú, Tân Mỹ, Vinh Quang </t>
    </r>
    <r>
      <rPr>
        <i/>
        <sz val="12"/>
        <color indexed="8"/>
        <rFont val="Times New Roman"/>
        <family val="1"/>
      </rPr>
      <t>(H. Chiêm Hóa)</t>
    </r>
    <r>
      <rPr>
        <sz val="12"/>
        <color indexed="8"/>
        <rFont val="Times New Roman"/>
        <family val="1"/>
      </rPr>
      <t xml:space="preserve">; Tân Thành, Nhân Mục, Minh Dân </t>
    </r>
    <r>
      <rPr>
        <i/>
        <sz val="12"/>
        <color indexed="8"/>
        <rFont val="Times New Roman"/>
        <family val="1"/>
      </rPr>
      <t>(H. Hàm Yên)</t>
    </r>
    <r>
      <rPr>
        <sz val="12"/>
        <color indexed="8"/>
        <rFont val="Times New Roman"/>
        <family val="1"/>
      </rPr>
      <t>; Phú Lương, Văn Phú, Vân Sơn, Hồng Lạc, Lâm Xuyên,  Bình Yên, Tam Đa, Chi Thiết, Hào Phú, Ninh Lai, lương Thiện, Tuân Lộ</t>
    </r>
    <r>
      <rPr>
        <i/>
        <sz val="12"/>
        <color indexed="8"/>
        <rFont val="Times New Roman"/>
        <family val="1"/>
      </rPr>
      <t xml:space="preserve"> (H. Sơn Dương)</t>
    </r>
    <r>
      <rPr>
        <sz val="12"/>
        <color indexed="8"/>
        <rFont val="Times New Roman"/>
        <family val="1"/>
      </rPr>
      <t xml:space="preserve">; Đội Bình, Nhữ Khê </t>
    </r>
    <r>
      <rPr>
        <i/>
        <sz val="12"/>
        <color indexed="8"/>
        <rFont val="Times New Roman"/>
        <family val="1"/>
      </rPr>
      <t>(H.Yên Sơn)</t>
    </r>
    <r>
      <rPr>
        <sz val="12"/>
        <color indexed="8"/>
        <rFont val="Times New Roman"/>
        <family val="1"/>
      </rPr>
      <t>; Lăng Can, Xuân lập</t>
    </r>
    <r>
      <rPr>
        <i/>
        <sz val="12"/>
        <color indexed="8"/>
        <rFont val="Times New Roman"/>
        <family val="1"/>
      </rPr>
      <t xml:space="preserve"> (H. Lâm Bình)</t>
    </r>
    <r>
      <rPr>
        <sz val="12"/>
        <color indexed="8"/>
        <rFont val="Times New Roman"/>
        <family val="1"/>
      </rPr>
      <t>; Năng Khả, Yên Hoa, TT. Na Hang, Thượng Nông</t>
    </r>
    <r>
      <rPr>
        <i/>
        <sz val="12"/>
        <color indexed="8"/>
        <rFont val="Times New Roman"/>
        <family val="1"/>
      </rPr>
      <t xml:space="preserve"> (H. Na Hang)</t>
    </r>
    <r>
      <rPr>
        <sz val="12"/>
        <color indexed="8"/>
        <rFont val="Times New Roman"/>
        <family val="1"/>
      </rPr>
      <t xml:space="preserve">; Tràng Đà </t>
    </r>
    <r>
      <rPr>
        <i/>
        <sz val="12"/>
        <color indexed="8"/>
        <rFont val="Times New Roman"/>
        <family val="1"/>
      </rPr>
      <t>(TP. Tuyên Quang)</t>
    </r>
    <r>
      <rPr>
        <sz val="12"/>
        <color indexed="8"/>
        <rFont val="Times New Roman"/>
        <family val="1"/>
      </rPr>
      <t xml:space="preserve">. Số lợn tiêu hủy </t>
    </r>
    <r>
      <rPr>
        <b/>
        <sz val="12"/>
        <color indexed="8"/>
        <rFont val="Times New Roman"/>
        <family val="1"/>
      </rPr>
      <t>1.696</t>
    </r>
    <r>
      <rPr>
        <sz val="12"/>
        <color indexed="8"/>
        <rFont val="Times New Roman"/>
        <family val="1"/>
      </rPr>
      <t xml:space="preserve"> con; trọng lượng </t>
    </r>
    <r>
      <rPr>
        <b/>
        <sz val="12"/>
        <color indexed="8"/>
        <rFont val="Times New Roman"/>
        <family val="1"/>
      </rPr>
      <t>76.068</t>
    </r>
    <r>
      <rPr>
        <sz val="12"/>
        <color indexed="8"/>
        <rFont val="Times New Roman"/>
        <family val="1"/>
      </rPr>
      <t xml:space="preserve"> kg. 
 + Các xã qua</t>
    </r>
    <r>
      <rPr>
        <b/>
        <sz val="12"/>
        <color indexed="8"/>
        <rFont val="Times New Roman"/>
        <family val="1"/>
      </rPr>
      <t xml:space="preserve"> 30</t>
    </r>
    <r>
      <rPr>
        <sz val="12"/>
        <color indexed="8"/>
        <rFont val="Times New Roman"/>
        <family val="1"/>
      </rPr>
      <t xml:space="preserve"> ngày phát sinh ổ dịch mới: </t>
    </r>
    <r>
      <rPr>
        <b/>
        <sz val="12"/>
        <color indexed="8"/>
        <rFont val="Times New Roman"/>
        <family val="1"/>
      </rPr>
      <t>19</t>
    </r>
    <r>
      <rPr>
        <sz val="12"/>
        <color indexed="8"/>
        <rFont val="Times New Roman"/>
        <family val="1"/>
      </rPr>
      <t xml:space="preserve"> xã, gồm: Trung Yên, Hợp Thành,</t>
    </r>
    <r>
      <rPr>
        <sz val="12"/>
        <rFont val="Times New Roman"/>
        <family val="1"/>
      </rPr>
      <t xml:space="preserve"> Tú Thịnh, Quyết Thắng, Sơn Nam, Đại Phú</t>
    </r>
    <r>
      <rPr>
        <sz val="12"/>
        <color indexed="8"/>
        <rFont val="Times New Roman"/>
        <family val="1"/>
      </rPr>
      <t xml:space="preserve"> </t>
    </r>
    <r>
      <rPr>
        <i/>
        <sz val="12"/>
        <color indexed="8"/>
        <rFont val="Times New Roman"/>
        <family val="1"/>
      </rPr>
      <t>(H. Sơn Dương)</t>
    </r>
    <r>
      <rPr>
        <sz val="12"/>
        <color indexed="8"/>
        <rFont val="Times New Roman"/>
        <family val="1"/>
      </rPr>
      <t xml:space="preserve">; Thái Bình, Công Đa, </t>
    </r>
    <r>
      <rPr>
        <sz val="12"/>
        <rFont val="Times New Roman"/>
        <family val="1"/>
      </rPr>
      <t xml:space="preserve">Trung Minh, Tiến Bộ </t>
    </r>
    <r>
      <rPr>
        <i/>
        <sz val="12"/>
        <color indexed="8"/>
        <rFont val="Times New Roman"/>
        <family val="1"/>
      </rPr>
      <t>(Yên Sơn)</t>
    </r>
    <r>
      <rPr>
        <sz val="12"/>
        <color indexed="8"/>
        <rFont val="Times New Roman"/>
        <family val="1"/>
      </rPr>
      <t xml:space="preserve">; Phúc Sơn, Hùng Mỹ </t>
    </r>
    <r>
      <rPr>
        <i/>
        <sz val="12"/>
        <color indexed="8"/>
        <rFont val="Times New Roman"/>
        <family val="1"/>
      </rPr>
      <t>(Chiêm Hóa</t>
    </r>
    <r>
      <rPr>
        <sz val="12"/>
        <color indexed="8"/>
        <rFont val="Times New Roman"/>
        <family val="1"/>
      </rPr>
      <t>); Yên Thuận, TT Tân Yên</t>
    </r>
    <r>
      <rPr>
        <i/>
        <sz val="12"/>
        <color indexed="8"/>
        <rFont val="Times New Roman"/>
        <family val="1"/>
      </rPr>
      <t xml:space="preserve"> (H.</t>
    </r>
    <r>
      <rPr>
        <sz val="12"/>
        <color indexed="8"/>
        <rFont val="Times New Roman"/>
        <family val="1"/>
      </rPr>
      <t xml:space="preserve"> </t>
    </r>
    <r>
      <rPr>
        <i/>
        <sz val="12"/>
        <color indexed="8"/>
        <rFont val="Times New Roman"/>
        <family val="1"/>
      </rPr>
      <t>Hàm Yên)</t>
    </r>
    <r>
      <rPr>
        <sz val="12"/>
        <color indexed="8"/>
        <rFont val="Times New Roman"/>
        <family val="1"/>
      </rPr>
      <t>; Thượng Lâm</t>
    </r>
    <r>
      <rPr>
        <i/>
        <sz val="12"/>
        <color indexed="8"/>
        <rFont val="Times New Roman"/>
        <family val="1"/>
      </rPr>
      <t xml:space="preserve"> (Lâm Bình</t>
    </r>
    <r>
      <rPr>
        <sz val="12"/>
        <color indexed="8"/>
        <rFont val="Times New Roman"/>
        <family val="1"/>
      </rPr>
      <t>); P.</t>
    </r>
    <r>
      <rPr>
        <sz val="12"/>
        <color indexed="8"/>
        <rFont val="Times New Roman"/>
        <family val="1"/>
      </rPr>
      <t xml:space="preserve"> Minh Xuân</t>
    </r>
    <r>
      <rPr>
        <sz val="12"/>
        <color indexed="8"/>
        <rFont val="Times New Roman"/>
        <family val="1"/>
      </rPr>
      <t xml:space="preserve"> , P. Phan Thiết, Hưnng Thành, Nông Tiến (</t>
    </r>
    <r>
      <rPr>
        <i/>
        <sz val="12"/>
        <color indexed="8"/>
        <rFont val="Times New Roman"/>
        <family val="1"/>
      </rPr>
      <t>TP. Tuyên Quang).</t>
    </r>
    <r>
      <rPr>
        <sz val="12"/>
        <color indexed="8"/>
        <rFont val="Times New Roman"/>
        <family val="1"/>
      </rPr>
      <t xml:space="preserve"> Số lợn tiêu hủy </t>
    </r>
    <r>
      <rPr>
        <b/>
        <sz val="12"/>
        <color indexed="8"/>
        <rFont val="Times New Roman"/>
        <family val="1"/>
      </rPr>
      <t>2.842</t>
    </r>
    <r>
      <rPr>
        <sz val="12"/>
        <color indexed="8"/>
        <rFont val="Times New Roman"/>
        <family val="1"/>
      </rPr>
      <t xml:space="preserve"> con; trọng lượng</t>
    </r>
    <r>
      <rPr>
        <b/>
        <sz val="12"/>
        <color indexed="8"/>
        <rFont val="Times New Roman"/>
        <family val="1"/>
      </rPr>
      <t xml:space="preserve"> 148.685</t>
    </r>
    <r>
      <rPr>
        <sz val="12"/>
        <color indexed="8"/>
        <rFont val="Times New Roman"/>
        <family val="1"/>
      </rPr>
      <t xml:space="preserve"> kg.  </t>
    </r>
    <r>
      <rPr>
        <i/>
        <sz val="12"/>
        <color indexed="8"/>
        <rFont val="Times New Roman"/>
        <family val="1"/>
      </rPr>
      <t xml:space="preserve">
 - </t>
    </r>
    <r>
      <rPr>
        <sz val="12"/>
        <color indexed="8"/>
        <rFont val="Times New Roman"/>
        <family val="1"/>
      </rPr>
      <t xml:space="preserve">Có </t>
    </r>
    <r>
      <rPr>
        <b/>
        <sz val="12"/>
        <color indexed="8"/>
        <rFont val="Times New Roman"/>
        <family val="1"/>
      </rPr>
      <t>04</t>
    </r>
    <r>
      <rPr>
        <sz val="12"/>
        <color indexed="8"/>
        <rFont val="Times New Roman"/>
        <family val="1"/>
      </rPr>
      <t xml:space="preserve"> xã công bố hết Dịch gồm</t>
    </r>
    <r>
      <rPr>
        <i/>
        <sz val="12"/>
        <color indexed="8"/>
        <rFont val="Times New Roman"/>
        <family val="1"/>
      </rPr>
      <t>:</t>
    </r>
    <r>
      <rPr>
        <sz val="12"/>
        <color indexed="8"/>
        <rFont val="Times New Roman"/>
        <family val="1"/>
      </rPr>
      <t xml:space="preserve"> Xuân Lập, Lăng Can </t>
    </r>
    <r>
      <rPr>
        <i/>
        <sz val="12"/>
        <color indexed="8"/>
        <rFont val="Times New Roman"/>
        <family val="1"/>
      </rPr>
      <t>(H. Lâm Bình),</t>
    </r>
    <r>
      <rPr>
        <sz val="12"/>
        <color indexed="8"/>
        <rFont val="Times New Roman"/>
        <family val="1"/>
      </rPr>
      <t>Yên Hoa, TT. Na Hang</t>
    </r>
    <r>
      <rPr>
        <i/>
        <sz val="12"/>
        <color indexed="8"/>
        <rFont val="Times New Roman"/>
        <family val="1"/>
      </rPr>
      <t xml:space="preserve"> (Na Hang).</t>
    </r>
    <r>
      <rPr>
        <sz val="12"/>
        <color indexed="8"/>
        <rFont val="Times New Roman"/>
        <family val="1"/>
      </rPr>
      <t xml:space="preserve">
 - Tiếp tục phát hiện lợn dương tính với bệnh Dịch tả Châu Phi; Tiến hành lấy mẫu bệnh phẩm để xác minh Bệnh Dịch tả Châu Phi đối với các điểm mới phát sinh (Tổng số mẫu đã lấy: </t>
    </r>
    <r>
      <rPr>
        <b/>
        <sz val="12"/>
        <color indexed="8"/>
        <rFont val="Times New Roman"/>
        <family val="1"/>
      </rPr>
      <t xml:space="preserve">914 </t>
    </r>
    <r>
      <rPr>
        <sz val="12"/>
        <color indexed="8"/>
        <rFont val="Times New Roman"/>
        <family val="1"/>
      </rPr>
      <t xml:space="preserve">mẫu, trong đó: Dương tính: </t>
    </r>
    <r>
      <rPr>
        <b/>
        <sz val="12"/>
        <color indexed="8"/>
        <rFont val="Times New Roman"/>
        <family val="1"/>
      </rPr>
      <t>510</t>
    </r>
    <r>
      <rPr>
        <sz val="12"/>
        <color indexed="8"/>
        <rFont val="Times New Roman"/>
        <family val="1"/>
      </rPr>
      <t xml:space="preserve"> mẫu, âm tính </t>
    </r>
    <r>
      <rPr>
        <b/>
        <sz val="12"/>
        <color indexed="8"/>
        <rFont val="Times New Roman"/>
        <family val="1"/>
      </rPr>
      <t>404</t>
    </r>
    <r>
      <rPr>
        <sz val="12"/>
        <color indexed="8"/>
        <rFont val="Times New Roman"/>
        <family val="1"/>
      </rPr>
      <t xml:space="preserve"> mẫu)</t>
    </r>
  </si>
  <si>
    <t>01/9/2019</t>
  </si>
  <si>
    <t>03/9/2019</t>
  </si>
  <si>
    <t>Đông Thọ</t>
  </si>
  <si>
    <t>Bình Phú</t>
  </si>
  <si>
    <t>Mỹ Bằng</t>
  </si>
  <si>
    <t>04/9/2019</t>
  </si>
  <si>
    <t>Bạch Xa</t>
  </si>
  <si>
    <t>Yên Lập</t>
  </si>
  <si>
    <t>05/9/2019</t>
  </si>
  <si>
    <t>06/9/2019</t>
  </si>
  <si>
    <t>08/9/2019</t>
  </si>
  <si>
    <t>Yên Lâm</t>
  </si>
  <si>
    <t>10/9/2019</t>
  </si>
  <si>
    <t>Trung Sơn</t>
  </si>
  <si>
    <t>12/9/2019</t>
  </si>
  <si>
    <t>Phúc Yên</t>
  </si>
  <si>
    <t>Yên Phú</t>
  </si>
  <si>
    <t>14/9/2019</t>
  </si>
  <si>
    <t>Hòa An</t>
  </si>
  <si>
    <t>Nhân Lý</t>
  </si>
  <si>
    <t>Trung Hòa</t>
  </si>
  <si>
    <t>16/9/2019</t>
  </si>
  <si>
    <t>Lực Hành</t>
  </si>
  <si>
    <t>0,3</t>
  </si>
  <si>
    <t>18/9/2019</t>
  </si>
  <si>
    <t>Hồng Quang</t>
  </si>
  <si>
    <t>19/9/2019</t>
  </si>
  <si>
    <t>Minh Khương</t>
  </si>
  <si>
    <t>20/9/2019</t>
  </si>
  <si>
    <t>Phú Bình</t>
  </si>
  <si>
    <t>Trung Hà</t>
  </si>
  <si>
    <t>21/9/2019</t>
  </si>
  <si>
    <t>22/9/2019</t>
  </si>
  <si>
    <t>23/9/2019</t>
  </si>
  <si>
    <t>Phúc Ninh</t>
  </si>
  <si>
    <t>Số lợn mắc bệnh, chết và tiêu hủy phát sinh trong
 ngày báo cáo</t>
  </si>
  <si>
    <t>24/9/2019</t>
  </si>
  <si>
    <t>25/9/2019</t>
  </si>
  <si>
    <t>Đông Lợi</t>
  </si>
  <si>
    <t>26/9/2019</t>
  </si>
  <si>
    <t>27/9/2019</t>
  </si>
  <si>
    <t>Kiến Thiết</t>
  </si>
  <si>
    <t>30/9/2019</t>
  </si>
  <si>
    <r>
      <rPr>
        <b/>
        <sz val="13"/>
        <rFont val="Times New Roman"/>
        <family val="1"/>
      </rPr>
      <t>CỘNG HÒA XÃ HỘI CHỦ NGHĨA VIỆT NAM</t>
    </r>
    <r>
      <rPr>
        <sz val="13"/>
        <rFont val="Times New Roman"/>
        <family val="1"/>
      </rPr>
      <t xml:space="preserve">
</t>
    </r>
    <r>
      <rPr>
        <b/>
        <sz val="14"/>
        <rFont val="Times New Roman"/>
        <family val="1"/>
      </rPr>
      <t>Độc lập – Tự do – Hạnh phúc</t>
    </r>
    <r>
      <rPr>
        <sz val="13"/>
        <rFont val="Times New Roman"/>
        <family val="1"/>
      </rPr>
      <t xml:space="preserve">
</t>
    </r>
  </si>
  <si>
    <r>
      <t xml:space="preserve">Hóa chất </t>
    </r>
    <r>
      <rPr>
        <i/>
        <sz val="8.5"/>
        <rFont val="Times New Roman"/>
        <family val="1"/>
      </rPr>
      <t>(lít)</t>
    </r>
  </si>
  <si>
    <r>
      <t xml:space="preserve">Vôi bột 
</t>
    </r>
    <r>
      <rPr>
        <i/>
        <sz val="8.5"/>
        <rFont val="Times New Roman"/>
        <family val="1"/>
      </rPr>
      <t>(tấn)</t>
    </r>
  </si>
  <si>
    <r>
      <t xml:space="preserve">2. Nhận định tình hình dịch: </t>
    </r>
    <r>
      <rPr>
        <sz val="12"/>
        <rFont val="Times New Roman"/>
        <family val="1"/>
      </rPr>
      <t>Nguy cơ phát sinh, lây lan thêm các ổ dịch mới là rất cao.</t>
    </r>
  </si>
  <si>
    <r>
      <t xml:space="preserve"> - Biện pháp kỹ thuật: </t>
    </r>
    <r>
      <rPr>
        <sz val="12"/>
        <rFont val="Times New Roman"/>
        <family val="1"/>
      </rPr>
      <t>Đã thực hiện việc tiêu hủy toàn bộ số lợn của các hộ chăn nuôi có kết quả dương tính với bệnh Dịch tả lợn Châu Phi. Thực hiện việc vệ sinh tiêu độc khử trùng môi trường; thành lập các chốt kiểm dịch động vật thực hiện nghiêm túc công tác kiểm dịch vân chuyển, kiểm soát giết mổ lợn và giám sát chặt chẽ diễn biến tình hình đàn lợn trên địa bàn tỉnh.</t>
    </r>
  </si>
  <si>
    <r>
      <t xml:space="preserve">  - Văn bản chỉ đạo: </t>
    </r>
    <r>
      <rPr>
        <sz val="12"/>
        <rFont val="Times New Roman"/>
        <family val="1"/>
      </rPr>
      <t xml:space="preserve"> Tỉnh ủy, UBND tỉnh, UBND các huyện, thành phố, các sở, ngành chức năng đã ban hành các văn bản chỉ đạo công tác phòng chống bệnh DTLCP.</t>
    </r>
  </si>
  <si>
    <r>
      <t xml:space="preserve">  - Quyết định công bố dịch: </t>
    </r>
    <r>
      <rPr>
        <sz val="12"/>
        <rFont val="Times New Roman"/>
        <family val="1"/>
      </rPr>
      <t>UBND các huyện, thành phố có ổ dịch mới phát sinh tiến hành các thủ tục công bố Dịch theo quy định của Luật Thú y.</t>
    </r>
  </si>
  <si>
    <t>01/10/2019</t>
  </si>
  <si>
    <t>02/10/2019</t>
  </si>
  <si>
    <t>04/10/2019</t>
  </si>
  <si>
    <t>05/10/2019</t>
  </si>
  <si>
    <t>06/10/2019</t>
  </si>
  <si>
    <t>Bằng Cốc</t>
  </si>
  <si>
    <t>5/10/2019</t>
  </si>
  <si>
    <t>07/10/2019</t>
  </si>
  <si>
    <t>08/10/2019</t>
  </si>
  <si>
    <t>09/10/2019</t>
  </si>
  <si>
    <t>12/10/2019</t>
  </si>
  <si>
    <t>10/10/2019</t>
  </si>
  <si>
    <t>13/10/2019</t>
  </si>
  <si>
    <t>Bình An</t>
  </si>
  <si>
    <t>16/10/2019</t>
  </si>
  <si>
    <t>Sơn Phú</t>
  </si>
  <si>
    <t>20/10/2019</t>
  </si>
  <si>
    <t>19/10/2019</t>
  </si>
  <si>
    <t>08/10/219</t>
  </si>
  <si>
    <t>21/10/2019</t>
  </si>
  <si>
    <t>22/10/2019</t>
  </si>
  <si>
    <t>23/10/2019</t>
  </si>
  <si>
    <t>24/10/2019</t>
  </si>
  <si>
    <t>18/8/2019</t>
  </si>
  <si>
    <t>25/10/2019</t>
  </si>
  <si>
    <t xml:space="preserve">Thanh Tương </t>
  </si>
  <si>
    <t>26/10/2019</t>
  </si>
  <si>
    <t>28/10/2019</t>
  </si>
  <si>
    <t>08/7/2019</t>
  </si>
  <si>
    <t>31/10/2019</t>
  </si>
  <si>
    <t>02/11/2019</t>
  </si>
  <si>
    <t>04/11/2019</t>
  </si>
  <si>
    <t>06/11/2019</t>
  </si>
  <si>
    <t>07/11/2019</t>
  </si>
  <si>
    <t>12/11/2019</t>
  </si>
  <si>
    <t>14/11/2019</t>
  </si>
  <si>
    <t>18/11/2019</t>
  </si>
  <si>
    <t>17/11/2019</t>
  </si>
  <si>
    <t>20/11/2019</t>
  </si>
  <si>
    <r>
      <t>Số:</t>
    </r>
    <r>
      <rPr>
        <b/>
        <sz val="13"/>
        <rFont val="Times New Roman"/>
        <family val="1"/>
      </rPr>
      <t xml:space="preserve">  </t>
    </r>
    <r>
      <rPr>
        <sz val="14"/>
        <rFont val="Times New Roman"/>
        <family val="2"/>
      </rPr>
      <t>/BC-SNN</t>
    </r>
  </si>
  <si>
    <t>22/11/2019</t>
  </si>
  <si>
    <t>21/11/2019</t>
  </si>
  <si>
    <t>23/11/2019</t>
  </si>
  <si>
    <t>24/11/2019</t>
  </si>
  <si>
    <t>25/11/2019</t>
  </si>
  <si>
    <t>15/12/2019</t>
  </si>
  <si>
    <t>27/12/2019</t>
  </si>
  <si>
    <t>23/12/2019</t>
  </si>
  <si>
    <t>24/12/2019</t>
  </si>
  <si>
    <t>10/12/2019</t>
  </si>
  <si>
    <t>03/12/2019</t>
  </si>
  <si>
    <t>Tân Thanh</t>
  </si>
  <si>
    <t>Trường Sinh</t>
  </si>
  <si>
    <t>Đà Vị</t>
  </si>
  <si>
    <t>Mỹ Lâm</t>
  </si>
  <si>
    <t>01/1/2020</t>
  </si>
  <si>
    <t>06/12/2019</t>
  </si>
  <si>
    <t>05/12/2019</t>
  </si>
  <si>
    <t>16/12/2019</t>
  </si>
  <si>
    <t>29/10/2019</t>
  </si>
  <si>
    <t>08/12/2019</t>
  </si>
  <si>
    <t>01/12/2019</t>
  </si>
  <si>
    <t>12/12//2019</t>
  </si>
  <si>
    <t>16/12//2019</t>
  </si>
  <si>
    <t>17/12/2019</t>
  </si>
  <si>
    <t>18/12/2019</t>
  </si>
  <si>
    <t>16/11/2019</t>
  </si>
  <si>
    <t>02/12/2019</t>
  </si>
  <si>
    <t>28/11/2019</t>
  </si>
  <si>
    <t>27/11/2019</t>
  </si>
  <si>
    <t>03/1/2019</t>
  </si>
  <si>
    <t>06/01/20209</t>
  </si>
  <si>
    <t>05/01/2020</t>
  </si>
  <si>
    <t>06/01/2020</t>
  </si>
  <si>
    <t>07/01/2020</t>
  </si>
  <si>
    <r>
      <t xml:space="preserve">    Có 31 xã công bố hết Dịch gồm: Huyện Lâm Bình: 6/8 xã; Na Hang: 4/8 xã ; Sơn Dương: 01/29 xã; Chiêm Hoá: 20/22 xã.</t>
    </r>
    <r>
      <rPr>
        <sz val="12"/>
        <rFont val="Times New Roman"/>
        <family val="1"/>
      </rPr>
      <t xml:space="preserve"> Nhưng có 04 xã tái phát sinh: xã Lăng Can </t>
    </r>
    <r>
      <rPr>
        <i/>
        <sz val="12"/>
        <rFont val="Times New Roman"/>
        <family val="1"/>
      </rPr>
      <t>(H. Lâm Bình)</t>
    </r>
    <r>
      <rPr>
        <sz val="12"/>
        <rFont val="Times New Roman"/>
        <family val="1"/>
      </rPr>
      <t xml:space="preserve">; Năng Khả, TT. Na Hang, Thượng Nông </t>
    </r>
    <r>
      <rPr>
        <i/>
        <sz val="12"/>
        <rFont val="Times New Roman"/>
        <family val="1"/>
      </rPr>
      <t>(H. Na Hang).</t>
    </r>
  </si>
  <si>
    <t>* Ghi chú: Theo NQ số 816/UBTVQH14 ngày 21/11/2019 của UBTV Quốc Hội, tỉnh Tuyên Quang còn 138 đơn vị hành chính cấp xã. Trong đó: Huyện Sơn Dương thành lập xã Trường Sinh (do xã Lâm Xuyên sáp nhập với xã Sầm Dương); xã Tân Thanh (do xã Tuân Lộ sáp nhập với xã Thanh Phát). Thành phố Tuyên Quang thành lập 3 phường và 01 xã: phường Đội Cấn (do xã Đội Cấn sáp nhập với TT. Tân Bình); phường Mỹ Lâm (xã Phú Lâm - H. Yên Sơn); phường An Tường (xã An Tường - TP. Tuyên Quang); xã Kim Phú.</t>
  </si>
  <si>
    <r>
      <t xml:space="preserve">  + Các xã qua 30 ngày phát sinh ổ dịch mới: </t>
    </r>
    <r>
      <rPr>
        <b/>
        <sz val="12"/>
        <rFont val="Times New Roman"/>
        <family val="1"/>
      </rPr>
      <t>13</t>
    </r>
    <r>
      <rPr>
        <sz val="12"/>
        <rFont val="Times New Roman"/>
        <family val="1"/>
      </rPr>
      <t xml:space="preserve"> xã, gồm: Thiện Kế, Thượng Ấm, Trường Sinh </t>
    </r>
    <r>
      <rPr>
        <i/>
        <sz val="12"/>
        <rFont val="Times New Roman"/>
        <family val="1"/>
      </rPr>
      <t>(H. Sơn Dương);</t>
    </r>
    <r>
      <rPr>
        <sz val="12"/>
        <rFont val="Times New Roman"/>
        <family val="1"/>
      </rPr>
      <t xml:space="preserve"> Nhữ Khê </t>
    </r>
    <r>
      <rPr>
        <i/>
        <sz val="12"/>
        <rFont val="Times New Roman"/>
        <family val="1"/>
      </rPr>
      <t>(H. Yên Sơn)</t>
    </r>
    <r>
      <rPr>
        <sz val="12"/>
        <rFont val="Times New Roman"/>
        <family val="1"/>
      </rPr>
      <t>; Tân Thành, Thành Long, Minh Hương, Nhân Mục, Yên Phú, Minh Khương (</t>
    </r>
    <r>
      <rPr>
        <i/>
        <sz val="12"/>
        <rFont val="Times New Roman"/>
        <family val="1"/>
      </rPr>
      <t>H. Hàm</t>
    </r>
    <r>
      <rPr>
        <sz val="12"/>
        <rFont val="Times New Roman"/>
        <family val="1"/>
      </rPr>
      <t xml:space="preserve"> </t>
    </r>
    <r>
      <rPr>
        <i/>
        <sz val="12"/>
        <rFont val="Times New Roman"/>
        <family val="1"/>
      </rPr>
      <t>Yên);</t>
    </r>
    <r>
      <rPr>
        <sz val="12"/>
        <rFont val="Times New Roman"/>
        <family val="1"/>
      </rPr>
      <t xml:space="preserve"> Bình An, Lăng Can </t>
    </r>
    <r>
      <rPr>
        <i/>
        <sz val="12"/>
        <rFont val="Times New Roman"/>
        <family val="1"/>
      </rPr>
      <t>(H. Lâm Bình);</t>
    </r>
    <r>
      <rPr>
        <sz val="12"/>
        <rFont val="Times New Roman"/>
        <family val="1"/>
      </rPr>
      <t xml:space="preserve"> Mỹ Lâm </t>
    </r>
    <r>
      <rPr>
        <i/>
        <sz val="12"/>
        <rFont val="Times New Roman"/>
        <family val="1"/>
      </rPr>
      <t>(TP. Tuyên Quang</t>
    </r>
    <r>
      <rPr>
        <sz val="12"/>
        <rFont val="Times New Roman"/>
        <family val="1"/>
      </rPr>
      <t xml:space="preserve">). Số lợn tiêu hủy </t>
    </r>
    <r>
      <rPr>
        <b/>
        <sz val="12"/>
        <rFont val="Times New Roman"/>
        <family val="1"/>
      </rPr>
      <t>2.980</t>
    </r>
    <r>
      <rPr>
        <sz val="12"/>
        <rFont val="Times New Roman"/>
        <family val="1"/>
      </rPr>
      <t xml:space="preserve"> con; trọng lượng </t>
    </r>
    <r>
      <rPr>
        <b/>
        <sz val="12"/>
        <rFont val="Times New Roman"/>
        <family val="1"/>
      </rPr>
      <t xml:space="preserve">149.387 </t>
    </r>
    <r>
      <rPr>
        <sz val="12"/>
        <rFont val="Times New Roman"/>
        <family val="1"/>
      </rPr>
      <t xml:space="preserve">kg.  </t>
    </r>
  </si>
  <si>
    <t>Hồng Thái</t>
  </si>
  <si>
    <t>08/01/2019</t>
  </si>
  <si>
    <r>
      <t xml:space="preserve">  + Các xã qua 30 ngày: </t>
    </r>
    <r>
      <rPr>
        <b/>
        <sz val="12"/>
        <rFont val="Times New Roman"/>
        <family val="1"/>
      </rPr>
      <t xml:space="preserve">106 </t>
    </r>
    <r>
      <rPr>
        <sz val="12"/>
        <rFont val="Times New Roman"/>
        <family val="1"/>
      </rPr>
      <t xml:space="preserve">xã, gồm có: Yên Nguyên, Hòa Phú, Xuân Quang, Yên Lập, Nhân Lý, Trung Hòa, TT. Vĩnh Lộc, Hùng Mỹ, Linh Phú, Bình Phú, Vinh Quang, Ngọc Hội, Trung Hà, Phú Bình, Tân An, Tân Mỹ, Kiên Đài, Tri Phú, Hoà An, Phúc Thịnh, Phúc Sơn, Minh Quang </t>
    </r>
    <r>
      <rPr>
        <i/>
        <sz val="12"/>
        <rFont val="Times New Roman"/>
        <family val="1"/>
      </rPr>
      <t>(H. Chiêm Hóa)</t>
    </r>
    <r>
      <rPr>
        <sz val="12"/>
        <rFont val="Times New Roman"/>
        <family val="1"/>
      </rPr>
      <t xml:space="preserve">; Thái Hòa, Minh Dân, Bằng Cốc, Bạch Xa, Thái Sơn, TT.Tân Yên, Yên Lâm, Yên Thuận,  Đức Ninh </t>
    </r>
    <r>
      <rPr>
        <i/>
        <sz val="12"/>
        <rFont val="Times New Roman"/>
        <family val="1"/>
      </rPr>
      <t>(H. Hàm Yên)</t>
    </r>
    <r>
      <rPr>
        <sz val="12"/>
        <rFont val="Times New Roman"/>
        <family val="1"/>
      </rPr>
      <t>; Phú Lương, Vân Sơn, Hồng Lạc, Bình Yên, Tam Đa, Hào Phú, Lương Thiện, Trường Sinh, Sơn Nam, Văn Phú, Đồng Quý, Quyết Thắng, Hợp Thành, Minh Thanh, Phúc Ứng, TT. Sơn Dương, Đại Phú, Đông Lợi, Tú Thịnh, Hợp Hoà, Linh Lai, Vĩnh Lợi, Đông Thọ, Tân Trào, Chi Thiết, Tân Thanh, Trung Yên</t>
    </r>
    <r>
      <rPr>
        <i/>
        <sz val="12"/>
        <rFont val="Times New Roman"/>
        <family val="1"/>
      </rPr>
      <t xml:space="preserve"> (H. Sơn Dương)</t>
    </r>
    <r>
      <rPr>
        <sz val="12"/>
        <rFont val="Times New Roman"/>
        <family val="1"/>
      </rPr>
      <t xml:space="preserve">; Trung Minh, Phú Thịnh, Chiêu Yên, Kim Quan, Tân Tiến, Trung Sơn, Tân Long, Công Đa, Tiến Bộ, Đạo Viện, Mỹ Bằng, Đội Bình, Quý Quân, Lực Hành, Xuân Vân, Hoàng Khai, Kiến Thiết, Thái Bình, Hùng Lợi, Phúc Ninh, Chân Sơn, Thắng Quân, Lang Quán, Nhữ Hán </t>
    </r>
    <r>
      <rPr>
        <i/>
        <sz val="12"/>
        <rFont val="Times New Roman"/>
        <family val="1"/>
      </rPr>
      <t>(H. Yên Sơn)</t>
    </r>
    <r>
      <rPr>
        <sz val="12"/>
        <rFont val="Times New Roman"/>
        <family val="1"/>
      </rPr>
      <t xml:space="preserve">; Xuân Lập, Phúc Yên, Khuôn Hà, Thổ Bình, Hồng Quang, Thượng Lâm </t>
    </r>
    <r>
      <rPr>
        <i/>
        <sz val="12"/>
        <rFont val="Times New Roman"/>
        <family val="1"/>
      </rPr>
      <t>(H. Lâm Bình)</t>
    </r>
    <r>
      <rPr>
        <sz val="12"/>
        <rFont val="Times New Roman"/>
        <family val="1"/>
      </rPr>
      <t xml:space="preserve">; Yên Hoa, Năng Khả, Thượng Nông, Sơn Phú, Thanh Tương, TT. Na Hang, Khâu Tinh </t>
    </r>
    <r>
      <rPr>
        <i/>
        <sz val="12"/>
        <rFont val="Times New Roman"/>
        <family val="1"/>
      </rPr>
      <t>(H. Na Hang</t>
    </r>
    <r>
      <rPr>
        <sz val="12"/>
        <rFont val="Times New Roman"/>
        <family val="1"/>
      </rPr>
      <t xml:space="preserve">); P. Phan Thiết, An Khang, Đội Cấn, Thái Long, Tân Hà, Ỷ La, Lưỡng Vượng, Minh Xuân, Tràng Đà, Nông Tiến, Kim Phú, Hưng Thành </t>
    </r>
    <r>
      <rPr>
        <i/>
        <sz val="12"/>
        <rFont val="Times New Roman"/>
        <family val="1"/>
      </rPr>
      <t>(TP. Tuyên Quang)</t>
    </r>
    <r>
      <rPr>
        <sz val="12"/>
        <rFont val="Times New Roman"/>
        <family val="1"/>
      </rPr>
      <t xml:space="preserve">. Số lợn tiêu hủy </t>
    </r>
    <r>
      <rPr>
        <b/>
        <sz val="12"/>
        <rFont val="Times New Roman"/>
        <family val="1"/>
      </rPr>
      <t xml:space="preserve">22.216 </t>
    </r>
    <r>
      <rPr>
        <sz val="12"/>
        <rFont val="Times New Roman"/>
        <family val="1"/>
      </rPr>
      <t xml:space="preserve">con; trọng lượng </t>
    </r>
    <r>
      <rPr>
        <b/>
        <sz val="12"/>
        <rFont val="Times New Roman"/>
        <family val="1"/>
      </rPr>
      <t xml:space="preserve">1.036.106 </t>
    </r>
    <r>
      <rPr>
        <sz val="12"/>
        <rFont val="Times New Roman"/>
        <family val="1"/>
      </rPr>
      <t xml:space="preserve"> kg.</t>
    </r>
  </si>
  <si>
    <t>Khâu Tinh</t>
  </si>
  <si>
    <t xml:space="preserve">  Tuyên Quang, ngày 10 tháng 01 năm 2020</t>
  </si>
  <si>
    <r>
      <rPr>
        <b/>
        <sz val="12"/>
        <rFont val="Times New Roman"/>
        <family val="1"/>
      </rPr>
      <t xml:space="preserve">1. Mô tả diễn biến dịch trong ngày:   
</t>
    </r>
    <r>
      <rPr>
        <sz val="12"/>
        <rFont val="Times New Roman"/>
        <family val="1"/>
      </rPr>
      <t xml:space="preserve"> - Trong kỳ tăng 01 thôn, 01 hộ. Tổng số </t>
    </r>
    <r>
      <rPr>
        <b/>
        <sz val="12"/>
        <rFont val="Times New Roman"/>
        <family val="1"/>
      </rPr>
      <t>126</t>
    </r>
    <r>
      <rPr>
        <sz val="12"/>
        <rFont val="Times New Roman"/>
        <family val="1"/>
      </rPr>
      <t xml:space="preserve"> xã, </t>
    </r>
    <r>
      <rPr>
        <b/>
        <sz val="12"/>
        <rFont val="Times New Roman"/>
        <family val="1"/>
      </rPr>
      <t>745</t>
    </r>
    <r>
      <rPr>
        <sz val="12"/>
        <rFont val="Times New Roman"/>
        <family val="1"/>
      </rPr>
      <t xml:space="preserve"> thôn và </t>
    </r>
    <r>
      <rPr>
        <b/>
        <sz val="12"/>
        <rFont val="Times New Roman"/>
        <family val="1"/>
      </rPr>
      <t>4.052</t>
    </r>
    <r>
      <rPr>
        <sz val="12"/>
        <rFont val="Times New Roman"/>
        <family val="1"/>
      </rPr>
      <t xml:space="preserve"> hộ chăn nuôi xuất hiện bệnh Dịch tả lợn Châu Phi. Số lợn tiêu hủy </t>
    </r>
    <r>
      <rPr>
        <b/>
        <sz val="12"/>
        <rFont val="Times New Roman"/>
        <family val="1"/>
      </rPr>
      <t>28.879</t>
    </r>
    <r>
      <rPr>
        <sz val="12"/>
        <rFont val="Times New Roman"/>
        <family val="1"/>
      </rPr>
      <t xml:space="preserve">con; trọng lượng </t>
    </r>
    <r>
      <rPr>
        <b/>
        <sz val="12"/>
        <rFont val="Times New Roman"/>
        <family val="1"/>
      </rPr>
      <t xml:space="preserve">1.404.393 </t>
    </r>
    <r>
      <rPr>
        <sz val="12"/>
        <rFont val="Times New Roman"/>
        <family val="1"/>
      </rPr>
      <t xml:space="preserve">kg. Trong đó:  
</t>
    </r>
  </si>
  <si>
    <r>
      <t xml:space="preserve">  + Các xã chưa qua 30 ngày gồm </t>
    </r>
    <r>
      <rPr>
        <b/>
        <sz val="12"/>
        <rFont val="Times New Roman"/>
        <family val="1"/>
      </rPr>
      <t>07</t>
    </r>
    <r>
      <rPr>
        <sz val="12"/>
        <rFont val="Times New Roman"/>
        <family val="1"/>
      </rPr>
      <t xml:space="preserve"> xã. Số lợn tiêu hủy </t>
    </r>
    <r>
      <rPr>
        <b/>
        <sz val="12"/>
        <rFont val="Times New Roman"/>
        <family val="1"/>
      </rPr>
      <t xml:space="preserve">3.683 </t>
    </r>
    <r>
      <rPr>
        <sz val="12"/>
        <rFont val="Times New Roman"/>
        <family val="1"/>
      </rPr>
      <t xml:space="preserve">con; trọng lượng </t>
    </r>
    <r>
      <rPr>
        <b/>
        <sz val="12"/>
        <rFont val="Times New Roman"/>
        <family val="1"/>
      </rPr>
      <t xml:space="preserve">218.900 </t>
    </r>
    <r>
      <rPr>
        <sz val="12"/>
        <rFont val="Times New Roman"/>
        <family val="1"/>
      </rPr>
      <t>kg.</t>
    </r>
  </si>
  <si>
    <r>
      <t xml:space="preserve">  - Tiếp tục phát hiện lợn dương tính với bệnh Dịch tả Châu Phi; Tiến hành lấy mẫu bệnh phẩm để xác minh Bệnh Dịch tả Châu Phi đối với các điểm mới phát sinh (Tổng số mẫu đã lấy: </t>
    </r>
    <r>
      <rPr>
        <b/>
        <sz val="12"/>
        <rFont val="Times New Roman"/>
        <family val="1"/>
      </rPr>
      <t xml:space="preserve">1.418 </t>
    </r>
    <r>
      <rPr>
        <sz val="12"/>
        <rFont val="Times New Roman"/>
        <family val="1"/>
      </rPr>
      <t>mẫu, trong đó: Dương tính:</t>
    </r>
    <r>
      <rPr>
        <b/>
        <sz val="12"/>
        <rFont val="Times New Roman"/>
        <family val="1"/>
      </rPr>
      <t xml:space="preserve"> 750</t>
    </r>
    <r>
      <rPr>
        <sz val="12"/>
        <rFont val="Times New Roman"/>
        <family val="1"/>
      </rPr>
      <t xml:space="preserve"> mẫu, âm tính </t>
    </r>
    <r>
      <rPr>
        <b/>
        <sz val="12"/>
        <rFont val="Times New Roman"/>
        <family val="1"/>
      </rPr>
      <t>668</t>
    </r>
    <r>
      <rPr>
        <sz val="12"/>
        <rFont val="Times New Roman"/>
        <family val="1"/>
      </rPr>
      <t xml:space="preserve"> mẫu)</t>
    </r>
  </si>
  <si>
    <t>(Kèm theo Báo cáo số 06/BC-SNN ngày 10/01/2020 của Sở nông nghiệp và PTNT)</t>
  </si>
</sst>
</file>

<file path=xl/styles.xml><?xml version="1.0" encoding="utf-8"?>
<styleSheet xmlns="http://schemas.openxmlformats.org/spreadsheetml/2006/main">
  <numFmts count="2">
    <numFmt numFmtId="164" formatCode="#,##0.0"/>
    <numFmt numFmtId="165" formatCode="#,##0.000"/>
  </numFmts>
  <fonts count="68">
    <font>
      <sz val="14"/>
      <color theme="1"/>
      <name val="Times New Roman"/>
      <family val="2"/>
    </font>
    <font>
      <b/>
      <sz val="13"/>
      <color indexed="8"/>
      <name val="Times New Roman"/>
      <family val="1"/>
    </font>
    <font>
      <i/>
      <sz val="12"/>
      <color indexed="8"/>
      <name val="Times New Roman"/>
      <family val="1"/>
    </font>
    <font>
      <sz val="12"/>
      <color indexed="8"/>
      <name val="Times New Roman"/>
      <family val="1"/>
    </font>
    <font>
      <sz val="9"/>
      <color indexed="8"/>
      <name val="Times New Roman"/>
      <family val="1"/>
    </font>
    <font>
      <b/>
      <sz val="12"/>
      <color indexed="8"/>
      <name val="Times New Roman"/>
      <family val="1"/>
    </font>
    <font>
      <sz val="12"/>
      <name val="Times New Roman"/>
      <family val="1"/>
    </font>
    <font>
      <b/>
      <sz val="9"/>
      <color indexed="81"/>
      <name val="Tahoma"/>
      <family val="2"/>
    </font>
    <font>
      <sz val="9"/>
      <color indexed="81"/>
      <name val="Tahoma"/>
      <family val="2"/>
    </font>
    <font>
      <sz val="14"/>
      <name val="Times New Roman"/>
      <family val="1"/>
    </font>
    <font>
      <b/>
      <i/>
      <sz val="8.5"/>
      <color indexed="8"/>
      <name val="Times New Roman"/>
      <family val="1"/>
    </font>
    <font>
      <sz val="8.5"/>
      <name val="Times New Roman"/>
      <family val="1"/>
    </font>
    <font>
      <b/>
      <sz val="8.5"/>
      <name val="Times New Roman"/>
      <family val="1"/>
    </font>
    <font>
      <b/>
      <i/>
      <sz val="8.5"/>
      <name val="Times New Roman"/>
      <family val="1"/>
    </font>
    <font>
      <sz val="13"/>
      <color indexed="8"/>
      <name val="Times New Roman"/>
      <family val="1"/>
    </font>
    <font>
      <b/>
      <sz val="14"/>
      <color indexed="8"/>
      <name val="Times New Roman"/>
      <family val="1"/>
    </font>
    <font>
      <i/>
      <sz val="8.5"/>
      <color indexed="8"/>
      <name val="Times New Roman"/>
      <family val="1"/>
    </font>
    <font>
      <i/>
      <sz val="8.5"/>
      <name val="Times New Roman"/>
      <family val="1"/>
    </font>
    <font>
      <i/>
      <sz val="14"/>
      <name val="Times New Roman"/>
      <family val="1"/>
    </font>
    <font>
      <sz val="14"/>
      <name val="Times New Roman"/>
      <family val="2"/>
    </font>
    <font>
      <sz val="13"/>
      <name val="Times New Roman"/>
      <family val="2"/>
    </font>
    <font>
      <b/>
      <sz val="14"/>
      <name val="Times New Roman"/>
      <family val="2"/>
    </font>
    <font>
      <sz val="8.5"/>
      <name val="Times New Roman"/>
      <family val="2"/>
    </font>
    <font>
      <b/>
      <i/>
      <sz val="14"/>
      <name val="Times New Roman"/>
      <family val="1"/>
    </font>
    <font>
      <i/>
      <sz val="12"/>
      <name val="Times New Roman"/>
      <family val="1"/>
    </font>
    <font>
      <sz val="13"/>
      <name val="Times New Roman"/>
      <family val="1"/>
    </font>
    <font>
      <b/>
      <sz val="13"/>
      <name val="Times New Roman"/>
      <family val="1"/>
    </font>
    <font>
      <b/>
      <sz val="14"/>
      <name val="Times New Roman"/>
      <family val="1"/>
    </font>
    <font>
      <i/>
      <sz val="13"/>
      <name val="Times New Roman"/>
      <family val="1"/>
    </font>
    <font>
      <sz val="9"/>
      <name val="Times New Roman"/>
      <family val="1"/>
    </font>
    <font>
      <b/>
      <sz val="9"/>
      <name val="Times New Roman"/>
      <family val="1"/>
    </font>
    <font>
      <b/>
      <sz val="12"/>
      <name val="Times New Roman"/>
      <family val="1"/>
    </font>
    <font>
      <sz val="11"/>
      <name val="Times New Roman"/>
      <family val="1"/>
    </font>
    <font>
      <b/>
      <i/>
      <sz val="12"/>
      <name val="Times New Roman"/>
      <family val="1"/>
    </font>
    <font>
      <sz val="9"/>
      <name val=".VnTime"/>
      <family val="2"/>
    </font>
    <font>
      <sz val="12"/>
      <name val="Times New Roman"/>
      <family val="2"/>
    </font>
    <font>
      <b/>
      <sz val="9"/>
      <name val=".VnTime"/>
      <family val="2"/>
    </font>
    <font>
      <i/>
      <sz val="9"/>
      <name val="Times New Roman"/>
      <family val="1"/>
    </font>
    <font>
      <sz val="11"/>
      <color theme="1"/>
      <name val="Calibri"/>
      <family val="2"/>
      <scheme val="minor"/>
    </font>
    <font>
      <b/>
      <i/>
      <sz val="11"/>
      <color theme="1"/>
      <name val="Calibri"/>
      <family val="2"/>
      <scheme val="minor"/>
    </font>
    <font>
      <b/>
      <i/>
      <sz val="11"/>
      <name val="Calibri"/>
      <family val="2"/>
      <scheme val="minor"/>
    </font>
    <font>
      <sz val="8.5"/>
      <color theme="1"/>
      <name val="Times New Roman"/>
      <family val="2"/>
    </font>
    <font>
      <sz val="8.5"/>
      <name val="Calibri"/>
      <family val="2"/>
      <scheme val="minor"/>
    </font>
    <font>
      <sz val="8.5"/>
      <color theme="1"/>
      <name val="Times New Roman"/>
      <family val="1"/>
    </font>
    <font>
      <b/>
      <i/>
      <sz val="8.5"/>
      <color theme="1"/>
      <name val="Times New Roman"/>
      <family val="1"/>
    </font>
    <font>
      <b/>
      <sz val="8.5"/>
      <color theme="1"/>
      <name val="Times New Roman"/>
      <family val="1"/>
    </font>
    <font>
      <sz val="14"/>
      <color theme="1"/>
      <name val="Times New Roman"/>
      <family val="1"/>
    </font>
    <font>
      <b/>
      <sz val="9"/>
      <color theme="1"/>
      <name val="Times New Roman"/>
      <family val="1"/>
    </font>
    <font>
      <b/>
      <i/>
      <sz val="9"/>
      <color theme="1"/>
      <name val="Times New Roman"/>
      <family val="1"/>
    </font>
    <font>
      <sz val="9"/>
      <color theme="1"/>
      <name val=".VnTime"/>
      <family val="2"/>
    </font>
    <font>
      <b/>
      <sz val="12"/>
      <color theme="1"/>
      <name val="Times New Roman"/>
      <family val="1"/>
    </font>
    <font>
      <b/>
      <sz val="14"/>
      <color theme="1"/>
      <name val="Times New Roman"/>
      <family val="1"/>
    </font>
    <font>
      <sz val="11"/>
      <color theme="1"/>
      <name val="Times New Roman"/>
      <family val="1"/>
    </font>
    <font>
      <i/>
      <sz val="12"/>
      <color theme="1"/>
      <name val="Times New Roman"/>
      <family val="1"/>
    </font>
    <font>
      <sz val="12"/>
      <color theme="1"/>
      <name val="Times New Roman"/>
      <family val="1"/>
    </font>
    <font>
      <sz val="9"/>
      <color theme="1"/>
      <name val="Times New Roman"/>
      <family val="1"/>
    </font>
    <font>
      <sz val="8.5"/>
      <color theme="1"/>
      <name val="Calibri"/>
      <family val="2"/>
      <scheme val="minor"/>
    </font>
    <font>
      <i/>
      <sz val="9"/>
      <color rgb="FFC00000"/>
      <name val="Calibri"/>
      <family val="2"/>
      <scheme val="minor"/>
    </font>
    <font>
      <i/>
      <sz val="8.5"/>
      <color theme="1"/>
      <name val="Times New Roman"/>
      <family val="1"/>
    </font>
    <font>
      <b/>
      <i/>
      <sz val="8.5"/>
      <color rgb="FFC00000"/>
      <name val="Times New Roman"/>
      <family val="1"/>
    </font>
    <font>
      <sz val="13"/>
      <color theme="1"/>
      <name val="Times New Roman"/>
      <family val="1"/>
    </font>
    <font>
      <i/>
      <sz val="9"/>
      <name val="Calibri"/>
      <family val="2"/>
      <scheme val="minor"/>
    </font>
    <font>
      <sz val="11"/>
      <name val="Calibri"/>
      <family val="2"/>
      <scheme val="minor"/>
    </font>
    <font>
      <sz val="12"/>
      <color theme="1"/>
      <name val="Calibri"/>
      <family val="2"/>
      <scheme val="minor"/>
    </font>
    <font>
      <b/>
      <i/>
      <sz val="12"/>
      <color theme="1"/>
      <name val="Times New Roman"/>
      <family val="1"/>
    </font>
    <font>
      <i/>
      <sz val="14"/>
      <color theme="1"/>
      <name val="Times New Roman"/>
      <family val="1"/>
    </font>
    <font>
      <i/>
      <sz val="13"/>
      <color theme="1"/>
      <name val="Times New Roman"/>
      <family val="1"/>
    </font>
    <font>
      <sz val="12"/>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79">
    <xf numFmtId="0" fontId="0" fillId="0" borderId="0" xfId="0"/>
    <xf numFmtId="0" fontId="0" fillId="0" borderId="0" xfId="0" applyFill="1" applyBorder="1" applyProtection="1">
      <protection locked="0"/>
    </xf>
    <xf numFmtId="0" fontId="39" fillId="2"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40" fillId="2" borderId="0" xfId="0" applyFont="1" applyFill="1" applyBorder="1" applyAlignment="1" applyProtection="1">
      <alignment horizontal="center" vertical="center"/>
      <protection locked="0"/>
    </xf>
    <xf numFmtId="0" fontId="40" fillId="0" borderId="0" xfId="0" applyFont="1" applyFill="1" applyBorder="1" applyAlignment="1" applyProtection="1">
      <alignment horizontal="center" vertical="center"/>
      <protection locked="0"/>
    </xf>
    <xf numFmtId="3" fontId="4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3" fontId="11" fillId="0" borderId="1" xfId="0" applyNumberFormat="1" applyFont="1" applyFill="1" applyBorder="1" applyAlignment="1" applyProtection="1">
      <alignment horizontal="center" vertical="center" wrapText="1"/>
      <protection locked="0"/>
    </xf>
    <xf numFmtId="3" fontId="11" fillId="0" borderId="1" xfId="0" applyNumberFormat="1" applyFont="1" applyFill="1" applyBorder="1" applyAlignment="1" applyProtection="1">
      <alignment vertical="center" wrapText="1"/>
      <protection locked="0"/>
    </xf>
    <xf numFmtId="3" fontId="11" fillId="0" borderId="1" xfId="0" applyNumberFormat="1" applyFont="1" applyFill="1" applyBorder="1" applyAlignment="1" applyProtection="1">
      <alignment horizontal="center" vertical="center"/>
      <protection locked="0"/>
    </xf>
    <xf numFmtId="3" fontId="42" fillId="0" borderId="1" xfId="0" applyNumberFormat="1" applyFont="1" applyFill="1" applyBorder="1" applyAlignment="1" applyProtection="1">
      <alignment horizontal="center" vertical="center"/>
      <protection locked="0"/>
    </xf>
    <xf numFmtId="164" fontId="11" fillId="0" borderId="1" xfId="0" applyNumberFormat="1" applyFont="1" applyFill="1" applyBorder="1" applyAlignment="1" applyProtection="1">
      <alignment horizontal="center" vertical="center" wrapText="1"/>
      <protection locked="0"/>
    </xf>
    <xf numFmtId="4" fontId="11" fillId="0" borderId="1" xfId="0" applyNumberFormat="1" applyFont="1" applyFill="1" applyBorder="1" applyAlignment="1" applyProtection="1">
      <alignment horizontal="center" vertical="center" wrapText="1"/>
      <protection locked="0"/>
    </xf>
    <xf numFmtId="0" fontId="43" fillId="0" borderId="1" xfId="0" applyFont="1" applyFill="1" applyBorder="1" applyAlignment="1" applyProtection="1">
      <alignment horizontal="left" vertical="center"/>
      <protection locked="0"/>
    </xf>
    <xf numFmtId="3" fontId="43" fillId="0" borderId="1" xfId="0" applyNumberFormat="1" applyFont="1" applyFill="1" applyBorder="1" applyAlignment="1" applyProtection="1">
      <alignment horizontal="center" vertical="center" wrapText="1"/>
      <protection locked="0"/>
    </xf>
    <xf numFmtId="3" fontId="43" fillId="0" borderId="1" xfId="0" applyNumberFormat="1" applyFont="1" applyFill="1" applyBorder="1" applyAlignment="1" applyProtection="1">
      <alignment vertical="center" wrapText="1"/>
      <protection locked="0"/>
    </xf>
    <xf numFmtId="0" fontId="43" fillId="0" borderId="1" xfId="0" applyFont="1" applyFill="1" applyBorder="1" applyAlignment="1" applyProtection="1">
      <alignment horizontal="center" vertical="center"/>
      <protection locked="0"/>
    </xf>
    <xf numFmtId="4" fontId="43"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center" vertical="center"/>
      <protection locked="0"/>
    </xf>
    <xf numFmtId="0" fontId="39" fillId="0" borderId="0" xfId="0" applyFont="1" applyFill="1" applyBorder="1" applyAlignment="1" applyProtection="1">
      <alignment horizontal="center" vertical="center"/>
      <protection locked="0"/>
    </xf>
    <xf numFmtId="3" fontId="43" fillId="0" borderId="1" xfId="0" applyNumberFormat="1" applyFont="1" applyFill="1" applyBorder="1" applyAlignment="1" applyProtection="1">
      <alignment horizontal="center" vertical="center"/>
      <protection locked="0"/>
    </xf>
    <xf numFmtId="0" fontId="44" fillId="0" borderId="1" xfId="0" applyFont="1" applyFill="1" applyBorder="1" applyAlignment="1" applyProtection="1">
      <alignment horizontal="center" vertical="center"/>
      <protection locked="0"/>
    </xf>
    <xf numFmtId="49" fontId="0" fillId="0" borderId="0" xfId="0" applyNumberFormat="1" applyFont="1" applyFill="1" applyBorder="1" applyProtection="1">
      <protection locked="0"/>
    </xf>
    <xf numFmtId="0" fontId="0" fillId="0" borderId="0" xfId="0" applyFont="1" applyFill="1" applyBorder="1" applyProtection="1">
      <protection locked="0"/>
    </xf>
    <xf numFmtId="3" fontId="45" fillId="0" borderId="1" xfId="0" applyNumberFormat="1" applyFont="1" applyFill="1" applyBorder="1" applyAlignment="1" applyProtection="1">
      <alignment horizontal="center" vertical="center" wrapText="1"/>
      <protection locked="0"/>
    </xf>
    <xf numFmtId="164" fontId="43"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protection locked="0"/>
    </xf>
    <xf numFmtId="165" fontId="43" fillId="0" borderId="1" xfId="0" applyNumberFormat="1" applyFont="1" applyFill="1" applyBorder="1" applyAlignment="1" applyProtection="1">
      <alignment horizontal="center" vertical="center" wrapText="1"/>
      <protection locked="0"/>
    </xf>
    <xf numFmtId="0" fontId="43" fillId="0" borderId="1" xfId="0" applyFont="1" applyFill="1" applyBorder="1" applyAlignment="1" applyProtection="1">
      <alignment vertical="center"/>
      <protection locked="0"/>
    </xf>
    <xf numFmtId="0" fontId="47" fillId="0" borderId="0" xfId="0" applyFont="1" applyFill="1" applyBorder="1" applyAlignment="1" applyProtection="1">
      <alignment horizontal="center" vertical="center" wrapText="1"/>
      <protection locked="0"/>
    </xf>
    <xf numFmtId="3" fontId="48" fillId="0"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wrapText="1"/>
      <protection locked="0"/>
    </xf>
    <xf numFmtId="0" fontId="47" fillId="0" borderId="0" xfId="0" quotePrefix="1" applyFont="1" applyFill="1" applyBorder="1" applyAlignment="1" applyProtection="1">
      <alignment horizontal="left" vertical="center"/>
      <protection locked="0"/>
    </xf>
    <xf numFmtId="49" fontId="47" fillId="0" borderId="0" xfId="0" quotePrefix="1" applyNumberFormat="1" applyFont="1" applyFill="1" applyBorder="1" applyAlignment="1" applyProtection="1">
      <alignment horizontal="left" vertical="center"/>
      <protection locked="0"/>
    </xf>
    <xf numFmtId="0" fontId="47" fillId="0" borderId="0" xfId="0" quotePrefix="1" applyFont="1" applyFill="1" applyBorder="1" applyAlignment="1" applyProtection="1">
      <alignment horizontal="center" vertical="center"/>
      <protection locked="0"/>
    </xf>
    <xf numFmtId="0" fontId="47" fillId="0" borderId="0" xfId="0" quotePrefix="1" applyFont="1" applyFill="1" applyBorder="1" applyAlignment="1" applyProtection="1">
      <alignment vertical="center"/>
      <protection locked="0"/>
    </xf>
    <xf numFmtId="0" fontId="49" fillId="0" borderId="0" xfId="0" applyFont="1" applyFill="1" applyBorder="1" applyAlignment="1" applyProtection="1">
      <alignment horizontal="center"/>
      <protection locked="0"/>
    </xf>
    <xf numFmtId="0" fontId="49" fillId="0" borderId="0" xfId="0" applyFont="1" applyFill="1" applyBorder="1" applyAlignment="1" applyProtection="1">
      <protection locked="0"/>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47" fillId="0" borderId="0" xfId="0" applyFont="1" applyFill="1" applyBorder="1" applyAlignment="1" applyProtection="1">
      <alignment vertical="center"/>
      <protection locked="0"/>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horizontal="center" vertical="center"/>
      <protection locked="0"/>
    </xf>
    <xf numFmtId="0" fontId="52" fillId="0" borderId="0" xfId="0" applyFont="1" applyFill="1" applyBorder="1" applyProtection="1">
      <protection locked="0"/>
    </xf>
    <xf numFmtId="0" fontId="0" fillId="0" borderId="0" xfId="0" applyFont="1" applyFill="1" applyBorder="1" applyAlignment="1" applyProtection="1">
      <alignment horizontal="center"/>
      <protection locked="0"/>
    </xf>
    <xf numFmtId="0" fontId="0" fillId="0" borderId="0" xfId="0" applyFont="1" applyFill="1" applyBorder="1" applyAlignment="1" applyProtection="1">
      <protection locked="0"/>
    </xf>
    <xf numFmtId="49" fontId="52" fillId="0" borderId="0" xfId="0" applyNumberFormat="1" applyFont="1" applyFill="1" applyBorder="1" applyProtection="1">
      <protection locked="0"/>
    </xf>
    <xf numFmtId="0" fontId="52" fillId="0" borderId="0" xfId="0" applyFont="1" applyFill="1" applyBorder="1" applyAlignment="1" applyProtection="1">
      <alignment horizontal="center"/>
      <protection locked="0"/>
    </xf>
    <xf numFmtId="0" fontId="52" fillId="0" borderId="0" xfId="0" applyFont="1" applyFill="1" applyBorder="1" applyAlignment="1" applyProtection="1">
      <protection locked="0"/>
    </xf>
    <xf numFmtId="0" fontId="53" fillId="0" borderId="0" xfId="0" applyFont="1" applyFill="1" applyBorder="1" applyAlignment="1" applyProtection="1">
      <alignment horizontal="right"/>
      <protection locked="0"/>
    </xf>
    <xf numFmtId="0" fontId="54" fillId="0" borderId="0" xfId="0" applyFont="1" applyFill="1" applyBorder="1" applyAlignment="1" applyProtection="1">
      <alignment vertical="center"/>
      <protection locked="0"/>
    </xf>
    <xf numFmtId="0" fontId="55" fillId="0" borderId="0" xfId="0" applyFont="1" applyFill="1" applyBorder="1" applyAlignment="1" applyProtection="1">
      <alignment horizontal="center"/>
      <protection locked="0"/>
    </xf>
    <xf numFmtId="3" fontId="44"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protection locked="0"/>
    </xf>
    <xf numFmtId="0" fontId="43" fillId="0" borderId="0" xfId="0" applyFont="1" applyFill="1" applyBorder="1" applyAlignment="1" applyProtection="1">
      <alignment vertical="center"/>
      <protection locked="0"/>
    </xf>
    <xf numFmtId="3" fontId="43" fillId="0" borderId="0" xfId="0" applyNumberFormat="1" applyFont="1" applyFill="1" applyBorder="1" applyAlignment="1" applyProtection="1">
      <alignment horizontal="center" vertical="center"/>
      <protection locked="0"/>
    </xf>
    <xf numFmtId="3" fontId="43" fillId="0" borderId="0" xfId="0" applyNumberFormat="1" applyFont="1" applyFill="1" applyBorder="1" applyAlignment="1" applyProtection="1">
      <alignment horizontal="center" vertical="center" wrapText="1"/>
      <protection locked="0"/>
    </xf>
    <xf numFmtId="3" fontId="41" fillId="0" borderId="0" xfId="0" applyNumberFormat="1" applyFont="1" applyFill="1" applyBorder="1" applyAlignment="1" applyProtection="1">
      <alignment horizontal="center" vertical="center"/>
      <protection locked="0"/>
    </xf>
    <xf numFmtId="3" fontId="43"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left" vertical="center"/>
      <protection locked="0"/>
    </xf>
    <xf numFmtId="0" fontId="55" fillId="0" borderId="0" xfId="0" applyFont="1" applyFill="1" applyBorder="1" applyProtection="1">
      <protection locked="0"/>
    </xf>
    <xf numFmtId="0" fontId="55" fillId="0" borderId="0" xfId="0" applyFont="1" applyFill="1" applyBorder="1" applyAlignment="1" applyProtection="1">
      <alignment vertical="center"/>
      <protection locked="0"/>
    </xf>
    <xf numFmtId="49" fontId="45" fillId="0" borderId="1" xfId="0" applyNumberFormat="1" applyFont="1" applyFill="1" applyBorder="1" applyAlignment="1" applyProtection="1">
      <alignment horizontal="center" vertical="center"/>
      <protection locked="0"/>
    </xf>
    <xf numFmtId="4" fontId="56" fillId="0" borderId="1" xfId="0" applyNumberFormat="1" applyFont="1" applyFill="1" applyBorder="1" applyAlignment="1" applyProtection="1">
      <alignment horizontal="center" vertical="center"/>
      <protection locked="0"/>
    </xf>
    <xf numFmtId="3" fontId="0" fillId="0" borderId="0" xfId="0" applyNumberFormat="1" applyFont="1" applyFill="1" applyBorder="1" applyAlignment="1" applyProtection="1">
      <alignment horizontal="center" vertical="center"/>
      <protection locked="0"/>
    </xf>
    <xf numFmtId="0" fontId="43" fillId="0" borderId="1" xfId="0" applyNumberFormat="1" applyFont="1" applyFill="1" applyBorder="1" applyAlignment="1" applyProtection="1">
      <alignment horizontal="center" vertical="center"/>
      <protection locked="0"/>
    </xf>
    <xf numFmtId="4" fontId="43" fillId="0"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18" fillId="2" borderId="0" xfId="0" applyFont="1" applyFill="1" applyBorder="1" applyAlignment="1" applyProtection="1">
      <alignment horizontal="center" vertical="center"/>
      <protection locked="0"/>
    </xf>
    <xf numFmtId="3" fontId="13" fillId="0" borderId="1" xfId="0" applyNumberFormat="1" applyFont="1" applyFill="1" applyBorder="1" applyAlignment="1" applyProtection="1">
      <alignment horizontal="center" vertical="center" wrapText="1"/>
      <protection locked="0"/>
    </xf>
    <xf numFmtId="0" fontId="46" fillId="0" borderId="0" xfId="0" applyFont="1" applyFill="1" applyBorder="1" applyProtection="1">
      <protection locked="0"/>
    </xf>
    <xf numFmtId="0" fontId="55" fillId="0" borderId="0" xfId="0" applyFont="1" applyFill="1" applyBorder="1" applyAlignment="1" applyProtection="1">
      <alignment horizontal="center" vertical="center" wrapText="1"/>
      <protection locked="0"/>
    </xf>
    <xf numFmtId="0" fontId="55" fillId="0" borderId="0" xfId="0" quotePrefix="1" applyFont="1" applyFill="1" applyBorder="1" applyAlignment="1" applyProtection="1">
      <alignment horizontal="left" vertical="center"/>
      <protection locked="0"/>
    </xf>
    <xf numFmtId="0" fontId="57" fillId="2" borderId="0" xfId="0" applyFont="1" applyFill="1" applyBorder="1" applyAlignment="1" applyProtection="1">
      <alignment horizontal="center" vertical="center"/>
      <protection locked="0"/>
    </xf>
    <xf numFmtId="0" fontId="0" fillId="4" borderId="0" xfId="0" applyFont="1" applyFill="1" applyBorder="1" applyAlignment="1" applyProtection="1">
      <alignment horizontal="center" vertical="center"/>
      <protection locked="0"/>
    </xf>
    <xf numFmtId="49" fontId="11" fillId="0" borderId="1" xfId="0" applyNumberFormat="1"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3" fontId="18" fillId="0" borderId="0"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9" fillId="0" borderId="0" xfId="0" applyFont="1" applyFill="1" applyBorder="1" applyProtection="1">
      <protection locked="0"/>
    </xf>
    <xf numFmtId="49" fontId="19" fillId="0" borderId="0" xfId="0" applyNumberFormat="1" applyFont="1" applyFill="1" applyBorder="1" applyProtection="1">
      <protection locked="0"/>
    </xf>
    <xf numFmtId="0" fontId="11" fillId="0" borderId="1" xfId="0" applyFont="1" applyFill="1" applyBorder="1" applyAlignment="1" applyProtection="1">
      <alignment vertical="center"/>
      <protection locked="0"/>
    </xf>
    <xf numFmtId="3" fontId="22" fillId="0" borderId="1" xfId="0" applyNumberFormat="1" applyFont="1" applyFill="1" applyBorder="1" applyAlignment="1" applyProtection="1">
      <alignment horizontal="center" vertical="center"/>
      <protection locked="0"/>
    </xf>
    <xf numFmtId="165" fontId="11" fillId="0" borderId="1" xfId="0" applyNumberFormat="1" applyFont="1" applyFill="1" applyBorder="1" applyAlignment="1" applyProtection="1">
      <alignment horizontal="center" vertical="center" wrapText="1"/>
      <protection locked="0"/>
    </xf>
    <xf numFmtId="3" fontId="43" fillId="5" borderId="1" xfId="0" applyNumberFormat="1" applyFont="1" applyFill="1" applyBorder="1" applyAlignment="1" applyProtection="1">
      <alignment horizontal="center" vertical="center" wrapText="1"/>
      <protection locked="0"/>
    </xf>
    <xf numFmtId="3" fontId="58" fillId="5" borderId="1" xfId="0" applyNumberFormat="1" applyFont="1" applyFill="1" applyBorder="1" applyAlignment="1" applyProtection="1">
      <alignment horizontal="center" vertical="center" wrapText="1"/>
      <protection locked="0"/>
    </xf>
    <xf numFmtId="3" fontId="11" fillId="5" borderId="1" xfId="0" applyNumberFormat="1" applyFont="1" applyFill="1" applyBorder="1" applyAlignment="1" applyProtection="1">
      <alignment horizontal="center" vertical="center" wrapText="1"/>
      <protection locked="0"/>
    </xf>
    <xf numFmtId="164" fontId="43" fillId="5" borderId="1" xfId="0" applyNumberFormat="1" applyFont="1" applyFill="1" applyBorder="1" applyAlignment="1" applyProtection="1">
      <alignment horizontal="center" vertical="center" wrapText="1"/>
      <protection locked="0"/>
    </xf>
    <xf numFmtId="3" fontId="43" fillId="2" borderId="2" xfId="0" applyNumberFormat="1" applyFont="1" applyFill="1" applyBorder="1" applyAlignment="1" applyProtection="1">
      <alignment horizontal="left" vertical="center" wrapText="1"/>
      <protection locked="0"/>
    </xf>
    <xf numFmtId="3" fontId="44" fillId="2" borderId="1" xfId="0" applyNumberFormat="1" applyFont="1" applyFill="1" applyBorder="1" applyAlignment="1" applyProtection="1">
      <alignment horizontal="center" vertical="center" wrapText="1"/>
      <protection locked="0"/>
    </xf>
    <xf numFmtId="0" fontId="44" fillId="2" borderId="3" xfId="0" applyNumberFormat="1" applyFont="1" applyFill="1" applyBorder="1" applyAlignment="1" applyProtection="1">
      <alignment horizontal="right" vertical="center" wrapText="1"/>
      <protection locked="0"/>
    </xf>
    <xf numFmtId="3" fontId="45" fillId="2" borderId="2" xfId="0" applyNumberFormat="1" applyFont="1" applyFill="1" applyBorder="1" applyAlignment="1" applyProtection="1">
      <alignment horizontal="left" vertical="center" wrapText="1"/>
      <protection locked="0"/>
    </xf>
    <xf numFmtId="3" fontId="45" fillId="6" borderId="3" xfId="0" applyNumberFormat="1" applyFont="1" applyFill="1" applyBorder="1" applyAlignment="1" applyProtection="1">
      <alignment horizontal="right" vertical="center" wrapText="1"/>
      <protection locked="0"/>
    </xf>
    <xf numFmtId="3" fontId="45" fillId="6" borderId="2" xfId="0" applyNumberFormat="1" applyFont="1" applyFill="1" applyBorder="1" applyAlignment="1" applyProtection="1">
      <alignment horizontal="left" vertical="center" wrapText="1"/>
      <protection locked="0"/>
    </xf>
    <xf numFmtId="3" fontId="43" fillId="6" borderId="1" xfId="0" applyNumberFormat="1" applyFont="1" applyFill="1" applyBorder="1" applyAlignment="1" applyProtection="1">
      <alignment horizontal="center" vertical="center" wrapText="1"/>
      <protection locked="0"/>
    </xf>
    <xf numFmtId="3" fontId="45" fillId="6" borderId="1" xfId="0" applyNumberFormat="1" applyFont="1" applyFill="1" applyBorder="1" applyAlignment="1" applyProtection="1">
      <alignment horizontal="center" vertical="center" wrapText="1"/>
      <protection locked="0"/>
    </xf>
    <xf numFmtId="3" fontId="17" fillId="2" borderId="1"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3" fontId="13" fillId="2" borderId="1" xfId="0" applyNumberFormat="1" applyFont="1" applyFill="1" applyBorder="1" applyAlignment="1" applyProtection="1">
      <alignment horizontal="center" vertical="center"/>
      <protection locked="0"/>
    </xf>
    <xf numFmtId="164" fontId="13" fillId="2" borderId="1" xfId="0" applyNumberFormat="1" applyFont="1" applyFill="1" applyBorder="1" applyAlignment="1" applyProtection="1">
      <alignment horizontal="center" vertical="center"/>
      <protection locked="0"/>
    </xf>
    <xf numFmtId="3" fontId="13" fillId="2" borderId="1" xfId="0" applyNumberFormat="1" applyFont="1" applyFill="1" applyBorder="1" applyAlignment="1" applyProtection="1">
      <alignment horizontal="center" vertical="center" wrapText="1"/>
      <protection locked="0"/>
    </xf>
    <xf numFmtId="3" fontId="44" fillId="2" borderId="1" xfId="0" applyNumberFormat="1" applyFont="1" applyFill="1" applyBorder="1" applyAlignment="1" applyProtection="1">
      <alignment horizontal="center" vertical="center"/>
      <protection locked="0"/>
    </xf>
    <xf numFmtId="49" fontId="43" fillId="2" borderId="1" xfId="0" applyNumberFormat="1" applyFont="1" applyFill="1" applyBorder="1" applyAlignment="1" applyProtection="1">
      <alignment horizontal="center" vertical="center"/>
      <protection locked="0"/>
    </xf>
    <xf numFmtId="3" fontId="43" fillId="2" borderId="1" xfId="0" applyNumberFormat="1" applyFont="1" applyFill="1" applyBorder="1" applyAlignment="1" applyProtection="1">
      <alignment horizontal="center" vertical="center" wrapText="1"/>
      <protection locked="0"/>
    </xf>
    <xf numFmtId="4" fontId="13" fillId="2" borderId="1" xfId="0" applyNumberFormat="1" applyFont="1" applyFill="1" applyBorder="1" applyAlignment="1" applyProtection="1">
      <alignment horizontal="center" vertical="center" wrapText="1"/>
      <protection locked="0"/>
    </xf>
    <xf numFmtId="165"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left" vertical="center"/>
      <protection locked="0"/>
    </xf>
    <xf numFmtId="3" fontId="13" fillId="2" borderId="3" xfId="0" applyNumberFormat="1" applyFont="1" applyFill="1" applyBorder="1" applyAlignment="1" applyProtection="1">
      <alignment horizontal="right" vertical="center" wrapText="1"/>
      <protection locked="0"/>
    </xf>
    <xf numFmtId="3" fontId="13" fillId="2" borderId="2" xfId="0" applyNumberFormat="1" applyFont="1" applyFill="1" applyBorder="1" applyAlignment="1" applyProtection="1">
      <alignment horizontal="left" vertical="center" wrapText="1"/>
      <protection locked="0"/>
    </xf>
    <xf numFmtId="0" fontId="44" fillId="2" borderId="1" xfId="0" applyFont="1" applyFill="1" applyBorder="1" applyAlignment="1" applyProtection="1">
      <alignment horizontal="center" vertical="center"/>
      <protection locked="0"/>
    </xf>
    <xf numFmtId="0" fontId="44" fillId="2" borderId="1" xfId="0" applyFont="1" applyFill="1" applyBorder="1" applyAlignment="1" applyProtection="1">
      <alignment horizontal="left" vertical="center"/>
      <protection locked="0"/>
    </xf>
    <xf numFmtId="0" fontId="13" fillId="2" borderId="3" xfId="0" applyNumberFormat="1" applyFont="1" applyFill="1" applyBorder="1" applyAlignment="1" applyProtection="1">
      <alignment horizontal="right" vertical="center" wrapText="1"/>
      <protection locked="0"/>
    </xf>
    <xf numFmtId="3" fontId="12" fillId="2" borderId="2" xfId="0" applyNumberFormat="1" applyFont="1" applyFill="1" applyBorder="1" applyAlignment="1" applyProtection="1">
      <alignment horizontal="left" vertical="center" wrapText="1"/>
      <protection locked="0"/>
    </xf>
    <xf numFmtId="0" fontId="59" fillId="2" borderId="1" xfId="0" applyFont="1" applyFill="1" applyBorder="1" applyAlignment="1" applyProtection="1">
      <alignment horizontal="center" vertical="center"/>
      <protection locked="0"/>
    </xf>
    <xf numFmtId="3" fontId="43" fillId="2" borderId="1" xfId="0"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left" vertical="center"/>
      <protection locked="0"/>
    </xf>
    <xf numFmtId="0" fontId="43" fillId="2" borderId="1" xfId="0" applyFont="1" applyFill="1" applyBorder="1" applyAlignment="1" applyProtection="1">
      <alignment horizontal="center" vertical="center"/>
      <protection locked="0"/>
    </xf>
    <xf numFmtId="0" fontId="43" fillId="2" borderId="1" xfId="0" applyFont="1" applyFill="1" applyBorder="1" applyAlignment="1" applyProtection="1">
      <alignment horizontal="left" vertical="center"/>
      <protection locked="0"/>
    </xf>
    <xf numFmtId="0" fontId="43" fillId="2" borderId="1" xfId="0" applyFont="1" applyFill="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51" fillId="0" borderId="0" xfId="0"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vertical="center"/>
      <protection locked="0"/>
    </xf>
    <xf numFmtId="49" fontId="43" fillId="0" borderId="1" xfId="0" applyNumberFormat="1" applyFont="1" applyFill="1" applyBorder="1" applyAlignment="1" applyProtection="1">
      <alignment horizontal="center" vertical="center"/>
      <protection locked="0"/>
    </xf>
    <xf numFmtId="0" fontId="43" fillId="0" borderId="1" xfId="0"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19" fillId="0" borderId="0" xfId="0" applyNumberFormat="1" applyFont="1" applyFill="1" applyBorder="1" applyProtection="1">
      <protection locked="0"/>
    </xf>
    <xf numFmtId="0" fontId="9" fillId="0" borderId="0" xfId="0" applyFont="1" applyFill="1" applyBorder="1" applyProtection="1">
      <protection locked="0"/>
    </xf>
    <xf numFmtId="0" fontId="19" fillId="0" borderId="0" xfId="0" applyFont="1" applyFill="1" applyBorder="1" applyAlignment="1" applyProtection="1">
      <alignment horizontal="center"/>
      <protection locked="0"/>
    </xf>
    <xf numFmtId="0" fontId="24" fillId="0" borderId="0" xfId="0" applyFont="1" applyFill="1" applyBorder="1" applyAlignment="1" applyProtection="1">
      <alignment horizontal="right"/>
      <protection locked="0"/>
    </xf>
    <xf numFmtId="0" fontId="25" fillId="0" borderId="0" xfId="0" applyFont="1" applyFill="1" applyBorder="1" applyAlignment="1" applyProtection="1">
      <alignment horizontal="center" vertical="center" wrapText="1"/>
      <protection locked="0"/>
    </xf>
    <xf numFmtId="0" fontId="25" fillId="0" borderId="0" xfId="0" applyNumberFormat="1" applyFont="1" applyFill="1" applyBorder="1" applyAlignment="1" applyProtection="1">
      <alignment horizontal="center" vertical="center" wrapText="1"/>
      <protection locked="0"/>
    </xf>
    <xf numFmtId="0" fontId="6" fillId="0" borderId="0" xfId="0" applyFont="1" applyFill="1" applyBorder="1" applyAlignment="1" applyProtection="1">
      <alignment vertical="center"/>
      <protection locked="0"/>
    </xf>
    <xf numFmtId="0" fontId="6" fillId="0" borderId="0" xfId="0" applyNumberFormat="1"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protection locked="0"/>
    </xf>
    <xf numFmtId="0" fontId="19" fillId="0" borderId="0"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protection locked="0"/>
    </xf>
    <xf numFmtId="49" fontId="11" fillId="0" borderId="0" xfId="0" applyNumberFormat="1" applyFont="1" applyFill="1" applyBorder="1" applyAlignment="1" applyProtection="1">
      <alignment horizontal="center" vertical="center"/>
      <protection locked="0"/>
    </xf>
    <xf numFmtId="0" fontId="11" fillId="0" borderId="0" xfId="0" applyNumberFormat="1" applyFont="1" applyFill="1" applyBorder="1" applyAlignment="1" applyProtection="1">
      <alignment horizontal="center" vertical="center"/>
      <protection locked="0"/>
    </xf>
    <xf numFmtId="3" fontId="11" fillId="0" borderId="0" xfId="0" applyNumberFormat="1" applyFont="1" applyFill="1" applyBorder="1" applyAlignment="1" applyProtection="1">
      <alignment horizontal="center" vertical="center" wrapText="1"/>
      <protection locked="0"/>
    </xf>
    <xf numFmtId="3" fontId="22" fillId="0" borderId="0"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30" fillId="0" borderId="0" xfId="0"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0" fontId="30" fillId="0" borderId="0" xfId="0" applyNumberFormat="1" applyFont="1" applyFill="1" applyBorder="1" applyAlignment="1" applyProtection="1">
      <alignment horizontal="center" vertical="center" wrapText="1"/>
      <protection locked="0"/>
    </xf>
    <xf numFmtId="0" fontId="30" fillId="0" borderId="0" xfId="0" quotePrefix="1" applyFont="1" applyFill="1" applyBorder="1" applyAlignment="1" applyProtection="1">
      <alignment horizontal="left" vertical="center"/>
      <protection locked="0"/>
    </xf>
    <xf numFmtId="49" fontId="30" fillId="0" borderId="0" xfId="0" quotePrefix="1" applyNumberFormat="1" applyFont="1" applyFill="1" applyBorder="1" applyAlignment="1" applyProtection="1">
      <alignment horizontal="left" vertical="center"/>
      <protection locked="0"/>
    </xf>
    <xf numFmtId="0" fontId="29" fillId="0" borderId="0" xfId="0" quotePrefix="1" applyFont="1" applyFill="1" applyBorder="1" applyAlignment="1" applyProtection="1">
      <alignment horizontal="left" vertical="center"/>
      <protection locked="0"/>
    </xf>
    <xf numFmtId="0" fontId="30" fillId="0" borderId="0" xfId="0" quotePrefix="1" applyNumberFormat="1" applyFont="1" applyFill="1" applyBorder="1" applyAlignment="1" applyProtection="1">
      <alignment horizontal="left" vertical="center"/>
      <protection locked="0"/>
    </xf>
    <xf numFmtId="0" fontId="34" fillId="0" borderId="0" xfId="0" applyFont="1" applyFill="1" applyBorder="1" applyAlignment="1" applyProtection="1">
      <protection locked="0"/>
    </xf>
    <xf numFmtId="0" fontId="31" fillId="0" borderId="0" xfId="0" applyFont="1" applyFill="1" applyBorder="1" applyAlignment="1" applyProtection="1">
      <alignment vertical="center"/>
      <protection locked="0"/>
    </xf>
    <xf numFmtId="0" fontId="30" fillId="0" borderId="0"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34" fillId="0" borderId="0"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protection locked="0"/>
    </xf>
    <xf numFmtId="0" fontId="29" fillId="0" borderId="0" xfId="0" applyFont="1" applyFill="1" applyBorder="1" applyProtection="1">
      <protection locked="0"/>
    </xf>
    <xf numFmtId="0" fontId="29" fillId="0" borderId="0" xfId="0" applyFont="1" applyFill="1" applyBorder="1" applyAlignment="1" applyProtection="1">
      <alignment vertical="center"/>
      <protection locked="0"/>
    </xf>
    <xf numFmtId="0" fontId="32" fillId="0" borderId="0" xfId="0" applyFont="1" applyFill="1" applyBorder="1" applyProtection="1">
      <protection locked="0"/>
    </xf>
    <xf numFmtId="49" fontId="32" fillId="0" borderId="0" xfId="0" applyNumberFormat="1" applyFont="1" applyFill="1" applyBorder="1" applyProtection="1">
      <protection locked="0"/>
    </xf>
    <xf numFmtId="0" fontId="32" fillId="0" borderId="0" xfId="0" applyNumberFormat="1" applyFont="1" applyFill="1" applyBorder="1" applyProtection="1">
      <protection locked="0"/>
    </xf>
    <xf numFmtId="0" fontId="32" fillId="0" borderId="0" xfId="0" applyFont="1" applyFill="1" applyBorder="1" applyAlignment="1" applyProtection="1">
      <alignment horizontal="center"/>
      <protection locked="0"/>
    </xf>
    <xf numFmtId="0" fontId="35" fillId="0" borderId="0" xfId="0" applyFont="1" applyFill="1" applyBorder="1" applyProtection="1">
      <protection locked="0"/>
    </xf>
    <xf numFmtId="0" fontId="36" fillId="0" borderId="0" xfId="0" applyFont="1" applyFill="1" applyBorder="1" applyAlignment="1" applyProtection="1">
      <protection locked="0"/>
    </xf>
    <xf numFmtId="0" fontId="46" fillId="0" borderId="0"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locked="0"/>
    </xf>
    <xf numFmtId="0" fontId="45" fillId="0" borderId="1" xfId="0" applyNumberFormat="1" applyFont="1" applyFill="1" applyBorder="1" applyAlignment="1" applyProtection="1">
      <alignment horizontal="center" vertical="center"/>
      <protection locked="0"/>
    </xf>
    <xf numFmtId="3" fontId="56" fillId="0" borderId="1" xfId="0" applyNumberFormat="1" applyFont="1" applyFill="1" applyBorder="1" applyAlignment="1" applyProtection="1">
      <alignment horizontal="center" vertical="center"/>
      <protection locked="0"/>
    </xf>
    <xf numFmtId="0" fontId="43" fillId="0" borderId="1" xfId="0" applyNumberFormat="1" applyFont="1" applyFill="1" applyBorder="1" applyAlignment="1" applyProtection="1">
      <alignment horizontal="center" vertical="center" wrapText="1"/>
      <protection locked="0"/>
    </xf>
    <xf numFmtId="3" fontId="58"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19" fillId="0" borderId="0" xfId="0" applyFont="1" applyFill="1" applyBorder="1" applyAlignment="1" applyProtection="1">
      <alignment vertical="center"/>
      <protection locked="0"/>
    </xf>
    <xf numFmtId="49" fontId="43" fillId="0" borderId="1" xfId="0" applyNumberFormat="1" applyFont="1" applyFill="1" applyBorder="1" applyAlignment="1" applyProtection="1">
      <alignment horizontal="center" vertical="center" wrapText="1"/>
      <protection locked="0"/>
    </xf>
    <xf numFmtId="49" fontId="43" fillId="0" borderId="1" xfId="0" applyNumberFormat="1" applyFont="1" applyFill="1" applyBorder="1" applyAlignment="1" applyProtection="1">
      <alignment horizontal="center" vertical="center"/>
      <protection locked="0"/>
    </xf>
    <xf numFmtId="3" fontId="12" fillId="0" borderId="3" xfId="0" applyNumberFormat="1" applyFont="1" applyFill="1" applyBorder="1" applyAlignment="1" applyProtection="1">
      <alignment horizontal="right" vertical="center" wrapText="1"/>
      <protection locked="0"/>
    </xf>
    <xf numFmtId="3" fontId="12" fillId="0" borderId="2" xfId="0" applyNumberFormat="1" applyFont="1" applyFill="1" applyBorder="1" applyAlignment="1" applyProtection="1">
      <alignment horizontal="left" vertical="center" wrapText="1"/>
      <protection locked="0"/>
    </xf>
    <xf numFmtId="3" fontId="12" fillId="0" borderId="1" xfId="0" applyNumberFormat="1" applyFont="1" applyFill="1" applyBorder="1" applyAlignment="1" applyProtection="1">
      <alignment horizontal="center" vertical="center" wrapText="1"/>
      <protection locked="0"/>
    </xf>
    <xf numFmtId="164" fontId="12"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left" vertical="center"/>
      <protection locked="0"/>
    </xf>
    <xf numFmtId="0" fontId="13" fillId="0" borderId="3" xfId="0" applyNumberFormat="1" applyFont="1" applyFill="1" applyBorder="1" applyAlignment="1" applyProtection="1">
      <alignment horizontal="right" vertical="center" wrapText="1"/>
      <protection locked="0"/>
    </xf>
    <xf numFmtId="3" fontId="13" fillId="0" borderId="2" xfId="0" applyNumberFormat="1" applyFont="1" applyFill="1" applyBorder="1" applyAlignment="1" applyProtection="1">
      <alignment horizontal="left" vertical="center" wrapText="1"/>
      <protection locked="0"/>
    </xf>
    <xf numFmtId="3" fontId="44" fillId="0" borderId="1" xfId="0" applyNumberFormat="1"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3" fontId="17" fillId="0" borderId="1" xfId="0" applyNumberFormat="1"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protection locked="0"/>
    </xf>
    <xf numFmtId="3" fontId="13" fillId="0" borderId="1" xfId="0" applyNumberFormat="1" applyFont="1" applyFill="1" applyBorder="1" applyAlignment="1" applyProtection="1">
      <alignment horizontal="center" vertical="center"/>
      <protection locked="0"/>
    </xf>
    <xf numFmtId="164" fontId="44" fillId="0" borderId="1" xfId="0" applyNumberFormat="1" applyFont="1" applyFill="1" applyBorder="1" applyAlignment="1" applyProtection="1">
      <alignment horizontal="center" vertical="center" wrapText="1"/>
      <protection locked="0"/>
    </xf>
    <xf numFmtId="3" fontId="13" fillId="0" borderId="3" xfId="0" applyNumberFormat="1" applyFont="1" applyFill="1" applyBorder="1" applyAlignment="1" applyProtection="1">
      <alignment horizontal="right" vertical="center" wrapText="1"/>
      <protection locked="0"/>
    </xf>
    <xf numFmtId="0" fontId="23" fillId="0" borderId="0" xfId="0" applyFont="1" applyFill="1" applyBorder="1" applyAlignment="1" applyProtection="1">
      <alignment horizontal="center" vertical="center"/>
      <protection locked="0"/>
    </xf>
    <xf numFmtId="4" fontId="44" fillId="0" borderId="1"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horizontal="right" vertical="center"/>
      <protection locked="0"/>
    </xf>
    <xf numFmtId="0" fontId="51"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horizontal="center" vertical="center"/>
      <protection locked="0"/>
    </xf>
    <xf numFmtId="49" fontId="43" fillId="0" borderId="1" xfId="0" applyNumberFormat="1" applyFont="1" applyFill="1" applyBorder="1" applyAlignment="1" applyProtection="1">
      <alignment horizontal="center" vertical="center" wrapText="1"/>
      <protection locked="0"/>
    </xf>
    <xf numFmtId="0" fontId="45" fillId="0" borderId="1" xfId="0" applyFont="1" applyFill="1" applyBorder="1" applyAlignment="1" applyProtection="1">
      <alignment horizontal="center" vertical="center" wrapText="1"/>
      <protection locked="0"/>
    </xf>
    <xf numFmtId="0" fontId="41" fillId="0" borderId="1" xfId="0" applyFont="1" applyFill="1" applyBorder="1" applyProtection="1">
      <protection locked="0"/>
    </xf>
    <xf numFmtId="49" fontId="45" fillId="0" borderId="1" xfId="0" applyNumberFormat="1" applyFont="1" applyFill="1" applyBorder="1" applyAlignment="1" applyProtection="1">
      <alignment horizontal="center" vertical="center" wrapText="1"/>
      <protection locked="0"/>
    </xf>
    <xf numFmtId="0" fontId="45" fillId="0" borderId="6" xfId="0" applyFont="1" applyFill="1" applyBorder="1" applyAlignment="1" applyProtection="1">
      <alignment horizontal="center" vertical="center" wrapText="1"/>
      <protection locked="0"/>
    </xf>
    <xf numFmtId="0" fontId="45" fillId="0" borderId="7" xfId="0" applyFont="1" applyFill="1" applyBorder="1" applyAlignment="1" applyProtection="1">
      <alignment horizontal="center" vertical="center" wrapText="1"/>
      <protection locked="0"/>
    </xf>
    <xf numFmtId="0" fontId="45" fillId="0" borderId="4" xfId="0" applyFont="1" applyFill="1" applyBorder="1" applyAlignment="1" applyProtection="1">
      <alignment horizontal="center" vertical="center" wrapText="1"/>
      <protection locked="0"/>
    </xf>
    <xf numFmtId="0" fontId="43" fillId="0" borderId="1" xfId="0" applyFont="1" applyFill="1" applyBorder="1" applyAlignment="1" applyProtection="1">
      <alignment horizontal="center" vertical="center" wrapText="1"/>
      <protection locked="0"/>
    </xf>
    <xf numFmtId="0" fontId="43" fillId="0" borderId="1" xfId="0" applyFont="1" applyFill="1" applyBorder="1" applyProtection="1">
      <protection locked="0"/>
    </xf>
    <xf numFmtId="0" fontId="41" fillId="0" borderId="1" xfId="0" applyFont="1" applyFill="1" applyBorder="1" applyAlignment="1" applyProtection="1">
      <alignment horizontal="center"/>
      <protection locked="0"/>
    </xf>
    <xf numFmtId="0" fontId="45" fillId="0" borderId="1" xfId="0" applyFont="1" applyFill="1" applyBorder="1" applyAlignment="1" applyProtection="1">
      <alignment vertical="center" wrapText="1"/>
      <protection locked="0"/>
    </xf>
    <xf numFmtId="0" fontId="41" fillId="0" borderId="1" xfId="0" applyFont="1" applyFill="1" applyBorder="1" applyAlignment="1" applyProtection="1">
      <protection locked="0"/>
    </xf>
    <xf numFmtId="0" fontId="45" fillId="6" borderId="1" xfId="0" applyFont="1" applyFill="1" applyBorder="1" applyAlignment="1" applyProtection="1">
      <alignment horizontal="center" vertical="center" wrapText="1"/>
      <protection locked="0"/>
    </xf>
    <xf numFmtId="0" fontId="43" fillId="0" borderId="1" xfId="0" applyFont="1" applyFill="1" applyBorder="1" applyAlignment="1" applyProtection="1">
      <alignment horizontal="center"/>
      <protection locked="0"/>
    </xf>
    <xf numFmtId="49" fontId="11" fillId="0" borderId="1" xfId="0" applyNumberFormat="1" applyFont="1" applyFill="1" applyBorder="1" applyAlignment="1" applyProtection="1">
      <alignment horizontal="center" vertical="center" wrapText="1"/>
      <protection locked="0"/>
    </xf>
    <xf numFmtId="49" fontId="43" fillId="0" borderId="1" xfId="0" applyNumberFormat="1"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49" fontId="55"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wrapText="1"/>
      <protection locked="0"/>
    </xf>
    <xf numFmtId="0" fontId="55" fillId="0" borderId="0" xfId="0" applyFont="1" applyFill="1" applyBorder="1" applyAlignment="1" applyProtection="1">
      <alignment horizontal="justify" vertical="center" wrapText="1"/>
      <protection locked="0"/>
    </xf>
    <xf numFmtId="0" fontId="50" fillId="0" borderId="0" xfId="0" applyFont="1" applyFill="1" applyBorder="1" applyAlignment="1" applyProtection="1">
      <alignment horizontal="justify" vertical="center" wrapText="1"/>
      <protection locked="0"/>
    </xf>
    <xf numFmtId="0" fontId="63" fillId="0" borderId="0" xfId="0" applyFont="1" applyFill="1" applyBorder="1" applyAlignment="1" applyProtection="1">
      <alignment horizontal="justify"/>
      <protection locked="0"/>
    </xf>
    <xf numFmtId="49" fontId="43" fillId="0" borderId="0"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left" indent="2"/>
      <protection locked="0"/>
    </xf>
    <xf numFmtId="0" fontId="50" fillId="0" borderId="0" xfId="0" applyFont="1" applyFill="1" applyBorder="1" applyAlignment="1" applyProtection="1">
      <alignment horizontal="justify" vertical="center"/>
      <protection locked="0"/>
    </xf>
    <xf numFmtId="0" fontId="50" fillId="0" borderId="0" xfId="0" quotePrefix="1" applyFont="1" applyFill="1" applyBorder="1" applyAlignment="1" applyProtection="1">
      <alignment horizontal="justify" vertical="center"/>
      <protection locked="0"/>
    </xf>
    <xf numFmtId="0" fontId="51" fillId="0" borderId="0" xfId="0" quotePrefix="1" applyFont="1" applyFill="1" applyBorder="1" applyAlignment="1" applyProtection="1">
      <alignment horizontal="center" vertical="center"/>
      <protection locked="0"/>
    </xf>
    <xf numFmtId="0" fontId="64" fillId="0" borderId="0" xfId="0" applyFont="1" applyFill="1" applyBorder="1" applyAlignment="1" applyProtection="1">
      <alignment horizontal="left" indent="2"/>
      <protection locked="0"/>
    </xf>
    <xf numFmtId="0" fontId="31" fillId="0" borderId="0" xfId="0" applyFont="1" applyFill="1" applyBorder="1" applyAlignment="1" applyProtection="1">
      <alignment horizontal="justify" vertical="center" wrapText="1"/>
      <protection locked="0"/>
    </xf>
    <xf numFmtId="0" fontId="67" fillId="0" borderId="0" xfId="0" applyFont="1" applyFill="1" applyBorder="1" applyAlignment="1" applyProtection="1">
      <alignment horizontal="justify"/>
      <protection locked="0"/>
    </xf>
    <xf numFmtId="0" fontId="31" fillId="0" borderId="0" xfId="0" applyFont="1" applyFill="1" applyBorder="1" applyAlignment="1" applyProtection="1">
      <alignment horizontal="justify" vertical="center"/>
      <protection locked="0"/>
    </xf>
    <xf numFmtId="0" fontId="31" fillId="0" borderId="0" xfId="0" quotePrefix="1" applyFont="1" applyFill="1" applyBorder="1" applyAlignment="1" applyProtection="1">
      <alignment horizontal="justify" vertical="center"/>
      <protection locked="0"/>
    </xf>
    <xf numFmtId="0" fontId="32" fillId="0" borderId="0" xfId="0" applyFont="1" applyFill="1" applyBorder="1" applyAlignment="1" applyProtection="1">
      <alignment horizontal="left" indent="2"/>
      <protection locked="0"/>
    </xf>
    <xf numFmtId="0" fontId="27"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protection locked="0"/>
    </xf>
    <xf numFmtId="0" fontId="32" fillId="0" borderId="0" xfId="0" applyNumberFormat="1" applyFont="1" applyFill="1" applyBorder="1" applyAlignment="1" applyProtection="1">
      <alignment horizontal="center"/>
      <protection locked="0"/>
    </xf>
    <xf numFmtId="0" fontId="19" fillId="0" borderId="0" xfId="0" applyFont="1" applyFill="1" applyBorder="1" applyAlignment="1" applyProtection="1">
      <alignment horizontal="center"/>
      <protection locked="0"/>
    </xf>
    <xf numFmtId="0" fontId="27" fillId="0" borderId="0" xfId="0" quotePrefix="1" applyFont="1" applyFill="1" applyBorder="1" applyAlignment="1" applyProtection="1">
      <alignment horizontal="center" vertical="center"/>
      <protection locked="0"/>
    </xf>
    <xf numFmtId="0" fontId="33" fillId="0" borderId="0" xfId="0" applyFont="1" applyFill="1" applyBorder="1" applyAlignment="1" applyProtection="1">
      <alignment horizontal="left" indent="2"/>
      <protection locked="0"/>
    </xf>
    <xf numFmtId="0" fontId="6" fillId="0" borderId="0" xfId="0" applyFont="1" applyFill="1" applyBorder="1" applyAlignment="1" applyProtection="1">
      <alignment horizontal="justify" vertical="center" wrapText="1"/>
      <protection locked="0"/>
    </xf>
    <xf numFmtId="0" fontId="6" fillId="0" borderId="0" xfId="0" applyNumberFormat="1" applyFont="1" applyFill="1" applyBorder="1" applyAlignment="1" applyProtection="1">
      <alignment horizontal="justify" vertical="center" wrapText="1"/>
      <protection locked="0"/>
    </xf>
    <xf numFmtId="0" fontId="6" fillId="0" borderId="0" xfId="0" applyNumberFormat="1" applyFont="1" applyFill="1" applyBorder="1" applyAlignment="1" applyProtection="1">
      <alignment horizontal="justify" vertical="center"/>
      <protection locked="0"/>
    </xf>
    <xf numFmtId="0" fontId="6" fillId="0" borderId="0" xfId="0" applyFont="1" applyFill="1" applyBorder="1" applyAlignment="1" applyProtection="1">
      <alignment horizontal="justify" vertical="center"/>
      <protection locked="0"/>
    </xf>
    <xf numFmtId="0" fontId="6" fillId="0" borderId="0" xfId="0" quotePrefix="1" applyFont="1" applyFill="1" applyBorder="1" applyAlignment="1" applyProtection="1">
      <alignment horizontal="justify" vertical="center"/>
      <protection locked="0"/>
    </xf>
    <xf numFmtId="49" fontId="11" fillId="0" borderId="3" xfId="0" applyNumberFormat="1" applyFont="1" applyFill="1" applyBorder="1" applyAlignment="1" applyProtection="1">
      <alignment horizontal="center" vertical="center"/>
      <protection locked="0"/>
    </xf>
    <xf numFmtId="49" fontId="11" fillId="0" borderId="2"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horizontal="center" vertical="center" wrapText="1"/>
      <protection locked="0"/>
    </xf>
    <xf numFmtId="49" fontId="29" fillId="0" borderId="0" xfId="0" applyNumberFormat="1" applyFont="1" applyFill="1" applyBorder="1" applyAlignment="1" applyProtection="1">
      <alignment horizontal="center" vertical="center"/>
      <protection locked="0"/>
    </xf>
    <xf numFmtId="0" fontId="37" fillId="0" borderId="0"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center" vertical="center"/>
      <protection locked="0"/>
    </xf>
    <xf numFmtId="49" fontId="11" fillId="0" borderId="3" xfId="0" applyNumberFormat="1" applyFont="1" applyFill="1" applyBorder="1" applyAlignment="1" applyProtection="1">
      <alignment horizontal="center" vertical="center" wrapText="1"/>
      <protection locked="0"/>
    </xf>
    <xf numFmtId="49" fontId="11" fillId="0" borderId="2"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protection locked="0"/>
    </xf>
    <xf numFmtId="0" fontId="22" fillId="0" borderId="1" xfId="0" applyFont="1" applyFill="1" applyBorder="1" applyProtection="1">
      <protection locked="0"/>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protection locked="0"/>
    </xf>
    <xf numFmtId="0" fontId="11" fillId="0" borderId="1" xfId="0" applyFont="1" applyFill="1" applyBorder="1" applyProtection="1">
      <protection locked="0"/>
    </xf>
    <xf numFmtId="0" fontId="12" fillId="0" borderId="6"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95250</xdr:colOff>
      <xdr:row>2</xdr:row>
      <xdr:rowOff>238125</xdr:rowOff>
    </xdr:from>
    <xdr:to>
      <xdr:col>29</xdr:col>
      <xdr:colOff>238125</xdr:colOff>
      <xdr:row>2</xdr:row>
      <xdr:rowOff>239895</xdr:rowOff>
    </xdr:to>
    <xdr:cxnSp macro="">
      <xdr:nvCxnSpPr>
        <xdr:cNvPr id="2" name="Straight Connector 1"/>
        <xdr:cNvCxnSpPr/>
      </xdr:nvCxnSpPr>
      <xdr:spPr>
        <a:xfrm>
          <a:off x="7867650" y="619125"/>
          <a:ext cx="1952625" cy="177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3</xdr:row>
      <xdr:rowOff>28575</xdr:rowOff>
    </xdr:from>
    <xdr:to>
      <xdr:col>8</xdr:col>
      <xdr:colOff>266700</xdr:colOff>
      <xdr:row>3</xdr:row>
      <xdr:rowOff>30163</xdr:rowOff>
    </xdr:to>
    <xdr:cxnSp macro="">
      <xdr:nvCxnSpPr>
        <xdr:cNvPr id="3" name="Straight Connector 2"/>
        <xdr:cNvCxnSpPr/>
      </xdr:nvCxnSpPr>
      <xdr:spPr>
        <a:xfrm>
          <a:off x="2209800" y="828675"/>
          <a:ext cx="1171575" cy="15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95250</xdr:colOff>
      <xdr:row>2</xdr:row>
      <xdr:rowOff>238125</xdr:rowOff>
    </xdr:from>
    <xdr:to>
      <xdr:col>29</xdr:col>
      <xdr:colOff>238125</xdr:colOff>
      <xdr:row>2</xdr:row>
      <xdr:rowOff>239895</xdr:rowOff>
    </xdr:to>
    <xdr:cxnSp macro="">
      <xdr:nvCxnSpPr>
        <xdr:cNvPr id="2" name="Straight Connector 1"/>
        <xdr:cNvCxnSpPr/>
      </xdr:nvCxnSpPr>
      <xdr:spPr>
        <a:xfrm>
          <a:off x="7867650" y="619125"/>
          <a:ext cx="1952625" cy="177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3</xdr:row>
      <xdr:rowOff>28575</xdr:rowOff>
    </xdr:from>
    <xdr:to>
      <xdr:col>8</xdr:col>
      <xdr:colOff>266700</xdr:colOff>
      <xdr:row>3</xdr:row>
      <xdr:rowOff>30163</xdr:rowOff>
    </xdr:to>
    <xdr:cxnSp macro="">
      <xdr:nvCxnSpPr>
        <xdr:cNvPr id="3" name="Straight Connector 2"/>
        <xdr:cNvCxnSpPr/>
      </xdr:nvCxnSpPr>
      <xdr:spPr>
        <a:xfrm>
          <a:off x="2209800" y="828675"/>
          <a:ext cx="1171575" cy="15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95250</xdr:colOff>
      <xdr:row>2</xdr:row>
      <xdr:rowOff>238125</xdr:rowOff>
    </xdr:from>
    <xdr:to>
      <xdr:col>29</xdr:col>
      <xdr:colOff>238125</xdr:colOff>
      <xdr:row>2</xdr:row>
      <xdr:rowOff>239895</xdr:rowOff>
    </xdr:to>
    <xdr:cxnSp macro="">
      <xdr:nvCxnSpPr>
        <xdr:cNvPr id="2" name="Straight Connector 1"/>
        <xdr:cNvCxnSpPr/>
      </xdr:nvCxnSpPr>
      <xdr:spPr>
        <a:xfrm>
          <a:off x="7962900" y="619125"/>
          <a:ext cx="1952625" cy="177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xdr:row>
      <xdr:rowOff>19050</xdr:rowOff>
    </xdr:from>
    <xdr:to>
      <xdr:col>8</xdr:col>
      <xdr:colOff>266700</xdr:colOff>
      <xdr:row>3</xdr:row>
      <xdr:rowOff>20638</xdr:rowOff>
    </xdr:to>
    <xdr:cxnSp macro="">
      <xdr:nvCxnSpPr>
        <xdr:cNvPr id="3" name="Straight Connector 2"/>
        <xdr:cNvCxnSpPr/>
      </xdr:nvCxnSpPr>
      <xdr:spPr>
        <a:xfrm>
          <a:off x="2219325" y="819150"/>
          <a:ext cx="1200150" cy="15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AM78"/>
  <sheetViews>
    <sheetView topLeftCell="A14" workbookViewId="0">
      <selection activeCell="G14" sqref="G14:AJ14"/>
    </sheetView>
  </sheetViews>
  <sheetFormatPr defaultRowHeight="18.75"/>
  <cols>
    <col min="1" max="1" width="2.6640625" style="25" customWidth="1"/>
    <col min="2" max="2" width="9.88671875" style="25" customWidth="1"/>
    <col min="3" max="3" width="3.21875" style="24" customWidth="1"/>
    <col min="4" max="4" width="2.88671875" style="24" customWidth="1"/>
    <col min="5" max="5" width="7" style="25" customWidth="1"/>
    <col min="6" max="6" width="4.33203125" style="75" customWidth="1"/>
    <col min="7" max="7" width="3.21875" style="25" customWidth="1"/>
    <col min="8" max="8" width="3.109375" style="25" customWidth="1"/>
    <col min="9" max="9" width="3.21875" style="25" customWidth="1"/>
    <col min="10" max="11" width="3.5546875" style="25" customWidth="1"/>
    <col min="12" max="12" width="3" style="25" customWidth="1"/>
    <col min="13" max="13" width="3.33203125" style="25" customWidth="1"/>
    <col min="14" max="14" width="3.109375" style="25" customWidth="1"/>
    <col min="15" max="15" width="2.88671875" style="25" customWidth="1"/>
    <col min="16" max="16" width="3.5546875" style="25" customWidth="1"/>
    <col min="17" max="17" width="2.88671875" style="25" customWidth="1"/>
    <col min="18" max="18" width="3.33203125" style="25" customWidth="1"/>
    <col min="19" max="20" width="2.88671875" style="25" customWidth="1"/>
    <col min="21" max="21" width="4.5546875" style="25" customWidth="1"/>
    <col min="22" max="22" width="3.77734375" style="25" customWidth="1"/>
    <col min="23" max="23" width="3.44140625" style="25" customWidth="1"/>
    <col min="24" max="24" width="4.33203125" style="25" customWidth="1"/>
    <col min="25" max="25" width="4.21875" style="25" customWidth="1"/>
    <col min="26" max="26" width="4.6640625" style="25" customWidth="1"/>
    <col min="27" max="27" width="4.33203125" style="25" customWidth="1"/>
    <col min="28" max="28" width="3.44140625" style="25" customWidth="1"/>
    <col min="29" max="29" width="4.44140625" style="25" customWidth="1"/>
    <col min="30" max="30" width="4.109375" style="25" customWidth="1"/>
    <col min="31" max="31" width="5.5546875" style="47" customWidth="1"/>
    <col min="32" max="32" width="0" style="48" hidden="1" customWidth="1"/>
    <col min="33" max="33" width="4.21875" style="47" customWidth="1"/>
    <col min="34" max="34" width="4.109375" style="47" customWidth="1"/>
    <col min="35" max="35" width="4.21875" style="47" customWidth="1"/>
    <col min="36" max="36" width="3" style="25" customWidth="1"/>
    <col min="37" max="138" width="8.88671875" style="25"/>
    <col min="139" max="139" width="4.33203125" style="25" customWidth="1"/>
    <col min="140" max="140" width="10.33203125" style="25" customWidth="1"/>
    <col min="141" max="141" width="3.21875" style="25" customWidth="1"/>
    <col min="142" max="142" width="2.88671875" style="25" customWidth="1"/>
    <col min="143" max="143" width="3.88671875" style="25" customWidth="1"/>
    <col min="144" max="144" width="3.33203125" style="25" customWidth="1"/>
    <col min="145" max="145" width="3.109375" style="25" customWidth="1"/>
    <col min="146" max="146" width="3.21875" style="25" customWidth="1"/>
    <col min="147" max="148" width="3.5546875" style="25" customWidth="1"/>
    <col min="149" max="149" width="2.88671875" style="25" customWidth="1"/>
    <col min="150" max="150" width="3.33203125" style="25" customWidth="1"/>
    <col min="151" max="151" width="2.77734375" style="25" customWidth="1"/>
    <col min="152" max="152" width="3.109375" style="25" customWidth="1"/>
    <col min="153" max="153" width="3.88671875" style="25" customWidth="1"/>
    <col min="154" max="154" width="3.109375" style="25" customWidth="1"/>
    <col min="155" max="155" width="3.33203125" style="25" customWidth="1"/>
    <col min="156" max="156" width="3.44140625" style="25" customWidth="1"/>
    <col min="157" max="157" width="3.21875" style="25" customWidth="1"/>
    <col min="158" max="158" width="3.88671875" style="25" customWidth="1"/>
    <col min="159" max="159" width="3.21875" style="25" customWidth="1"/>
    <col min="160" max="160" width="3.44140625" style="25" customWidth="1"/>
    <col min="161" max="161" width="4" style="25" customWidth="1"/>
    <col min="162" max="163" width="4.21875" style="25" customWidth="1"/>
    <col min="164" max="164" width="3.6640625" style="25" customWidth="1"/>
    <col min="165" max="165" width="3.44140625" style="25" customWidth="1"/>
    <col min="166" max="166" width="4" style="25" customWidth="1"/>
    <col min="167" max="167" width="4.109375" style="25" customWidth="1"/>
    <col min="168" max="168" width="5.5546875" style="25" customWidth="1"/>
    <col min="169" max="169" width="0" style="25" hidden="1" customWidth="1"/>
    <col min="170" max="170" width="3.77734375" style="25" customWidth="1"/>
    <col min="171" max="171" width="4.77734375" style="25" customWidth="1"/>
    <col min="172" max="172" width="3.88671875" style="25" customWidth="1"/>
    <col min="173" max="173" width="3.109375" style="25" customWidth="1"/>
    <col min="174" max="16384" width="8.88671875" style="25"/>
  </cols>
  <sheetData>
    <row r="1" spans="1:39" ht="11.25" customHeight="1">
      <c r="A1" s="85"/>
      <c r="B1" s="85"/>
      <c r="C1" s="86"/>
      <c r="D1" s="86"/>
      <c r="E1" s="85"/>
      <c r="F1" s="85"/>
      <c r="G1" s="85"/>
      <c r="H1" s="85"/>
      <c r="I1" s="85"/>
      <c r="J1" s="85"/>
      <c r="K1" s="85"/>
      <c r="L1" s="85"/>
      <c r="M1" s="85"/>
      <c r="N1" s="85"/>
      <c r="O1" s="85"/>
      <c r="P1" s="85"/>
      <c r="Q1" s="85"/>
    </row>
    <row r="2" spans="1:39">
      <c r="A2" s="203" t="s">
        <v>241</v>
      </c>
      <c r="B2" s="203"/>
      <c r="C2" s="203"/>
      <c r="D2" s="203"/>
      <c r="E2" s="203"/>
      <c r="F2" s="203"/>
      <c r="G2" s="203"/>
      <c r="H2" s="203"/>
      <c r="I2" s="203"/>
      <c r="J2" s="203"/>
      <c r="K2" s="203"/>
      <c r="L2" s="203"/>
      <c r="M2" s="203"/>
      <c r="N2" s="203"/>
      <c r="O2" s="203"/>
      <c r="P2" s="203"/>
      <c r="Q2" s="203"/>
      <c r="R2" s="52"/>
      <c r="S2" s="204" t="s">
        <v>168</v>
      </c>
      <c r="T2" s="204"/>
      <c r="U2" s="204"/>
      <c r="V2" s="204"/>
      <c r="W2" s="204"/>
      <c r="X2" s="204"/>
      <c r="Y2" s="204"/>
      <c r="Z2" s="204"/>
      <c r="AA2" s="204"/>
      <c r="AB2" s="204"/>
      <c r="AC2" s="204"/>
      <c r="AD2" s="204"/>
      <c r="AE2" s="204"/>
      <c r="AF2" s="204"/>
      <c r="AG2" s="204"/>
      <c r="AH2" s="204"/>
      <c r="AI2" s="204"/>
      <c r="AJ2" s="204"/>
    </row>
    <row r="3" spans="1:39" ht="33" customHeight="1">
      <c r="A3" s="203"/>
      <c r="B3" s="203"/>
      <c r="C3" s="203"/>
      <c r="D3" s="203"/>
      <c r="E3" s="203"/>
      <c r="F3" s="203"/>
      <c r="G3" s="203"/>
      <c r="H3" s="203"/>
      <c r="I3" s="203"/>
      <c r="J3" s="203"/>
      <c r="K3" s="203"/>
      <c r="L3" s="203"/>
      <c r="M3" s="203"/>
      <c r="N3" s="203"/>
      <c r="O3" s="203"/>
      <c r="P3" s="203"/>
      <c r="Q3" s="203"/>
      <c r="R3" s="52"/>
      <c r="S3" s="204"/>
      <c r="T3" s="204"/>
      <c r="U3" s="204"/>
      <c r="V3" s="204"/>
      <c r="W3" s="204"/>
      <c r="X3" s="204"/>
      <c r="Y3" s="204"/>
      <c r="Z3" s="204"/>
      <c r="AA3" s="204"/>
      <c r="AB3" s="204"/>
      <c r="AC3" s="204"/>
      <c r="AD3" s="204"/>
      <c r="AE3" s="204"/>
      <c r="AF3" s="204"/>
      <c r="AG3" s="204"/>
      <c r="AH3" s="204"/>
      <c r="AI3" s="204"/>
      <c r="AJ3" s="204"/>
    </row>
    <row r="4" spans="1:39" ht="9" customHeight="1">
      <c r="A4" s="131"/>
      <c r="B4" s="131"/>
      <c r="C4" s="131"/>
      <c r="D4" s="131"/>
      <c r="E4" s="131"/>
      <c r="F4" s="131"/>
      <c r="G4" s="131"/>
      <c r="H4" s="131"/>
      <c r="I4" s="131"/>
      <c r="J4" s="131"/>
      <c r="K4" s="131"/>
      <c r="L4" s="131"/>
      <c r="M4" s="131"/>
      <c r="N4" s="131"/>
      <c r="O4" s="131"/>
      <c r="P4" s="131"/>
      <c r="Q4" s="131"/>
      <c r="R4" s="52"/>
      <c r="S4" s="131"/>
      <c r="T4" s="131"/>
      <c r="U4" s="131"/>
      <c r="V4" s="131"/>
      <c r="W4" s="131"/>
      <c r="X4" s="131"/>
      <c r="Y4" s="131"/>
      <c r="Z4" s="131"/>
      <c r="AA4" s="131"/>
      <c r="AB4" s="131"/>
      <c r="AC4" s="131"/>
      <c r="AD4" s="131"/>
      <c r="AE4" s="131"/>
      <c r="AF4" s="131"/>
      <c r="AG4" s="131"/>
      <c r="AH4" s="131"/>
      <c r="AI4" s="131"/>
      <c r="AJ4" s="131"/>
    </row>
    <row r="5" spans="1:39">
      <c r="A5" s="205" t="s">
        <v>227</v>
      </c>
      <c r="B5" s="205"/>
      <c r="C5" s="205"/>
      <c r="D5" s="205"/>
      <c r="E5" s="205"/>
      <c r="F5" s="205"/>
      <c r="G5" s="205"/>
      <c r="H5" s="205"/>
      <c r="I5" s="205"/>
      <c r="J5" s="205"/>
      <c r="K5" s="205"/>
      <c r="L5" s="205"/>
      <c r="M5" s="205"/>
      <c r="N5" s="205"/>
      <c r="O5" s="205"/>
      <c r="P5" s="205"/>
      <c r="Q5" s="205"/>
      <c r="R5" s="52"/>
      <c r="S5" s="206" t="s">
        <v>239</v>
      </c>
      <c r="T5" s="206"/>
      <c r="U5" s="206"/>
      <c r="V5" s="206"/>
      <c r="W5" s="206"/>
      <c r="X5" s="206"/>
      <c r="Y5" s="206"/>
      <c r="Z5" s="206"/>
      <c r="AA5" s="206"/>
      <c r="AB5" s="206"/>
      <c r="AC5" s="206"/>
      <c r="AD5" s="206"/>
      <c r="AE5" s="206"/>
      <c r="AF5" s="206"/>
      <c r="AG5" s="206"/>
      <c r="AH5" s="206"/>
      <c r="AI5" s="206"/>
      <c r="AJ5" s="206"/>
    </row>
    <row r="6" spans="1:39" s="53" customFormat="1" ht="9" customHeight="1"/>
    <row r="7" spans="1:39">
      <c r="A7" s="207" t="s">
        <v>0</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row>
    <row r="8" spans="1:39">
      <c r="A8" s="208" t="s">
        <v>240</v>
      </c>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row>
    <row r="9" spans="1:39" ht="7.5" hidden="1" customHeight="1">
      <c r="A9" s="209"/>
      <c r="B9" s="209"/>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54"/>
      <c r="AH9" s="54"/>
      <c r="AI9" s="54"/>
    </row>
    <row r="10" spans="1:39" s="126" customFormat="1" ht="22.5" customHeight="1">
      <c r="A10" s="210" t="s">
        <v>1</v>
      </c>
      <c r="B10" s="210" t="s">
        <v>2</v>
      </c>
      <c r="C10" s="212" t="s">
        <v>3</v>
      </c>
      <c r="D10" s="212"/>
      <c r="E10" s="210" t="s">
        <v>163</v>
      </c>
      <c r="F10" s="213" t="s">
        <v>162</v>
      </c>
      <c r="G10" s="210" t="s">
        <v>4</v>
      </c>
      <c r="H10" s="210"/>
      <c r="I10" s="210" t="s">
        <v>5</v>
      </c>
      <c r="J10" s="211"/>
      <c r="K10" s="210" t="s">
        <v>6</v>
      </c>
      <c r="L10" s="211"/>
      <c r="M10" s="211"/>
      <c r="N10" s="211"/>
      <c r="O10" s="211"/>
      <c r="P10" s="211"/>
      <c r="Q10" s="211"/>
      <c r="R10" s="211"/>
      <c r="S10" s="211"/>
      <c r="T10" s="211"/>
      <c r="U10" s="210" t="s">
        <v>7</v>
      </c>
      <c r="V10" s="211"/>
      <c r="W10" s="211"/>
      <c r="X10" s="211"/>
      <c r="Y10" s="211"/>
      <c r="Z10" s="211"/>
      <c r="AA10" s="211"/>
      <c r="AB10" s="211"/>
      <c r="AC10" s="211"/>
      <c r="AD10" s="211"/>
      <c r="AE10" s="210" t="s">
        <v>8</v>
      </c>
      <c r="AF10" s="219" t="s">
        <v>169</v>
      </c>
      <c r="AG10" s="210" t="s">
        <v>9</v>
      </c>
      <c r="AH10" s="211"/>
      <c r="AI10" s="211"/>
      <c r="AJ10" s="211"/>
    </row>
    <row r="11" spans="1:39" s="126" customFormat="1">
      <c r="A11" s="210"/>
      <c r="B11" s="211"/>
      <c r="C11" s="212"/>
      <c r="D11" s="212"/>
      <c r="E11" s="211"/>
      <c r="F11" s="214"/>
      <c r="G11" s="210"/>
      <c r="H11" s="210"/>
      <c r="I11" s="211"/>
      <c r="J11" s="211"/>
      <c r="K11" s="210" t="s">
        <v>10</v>
      </c>
      <c r="L11" s="211"/>
      <c r="M11" s="211"/>
      <c r="N11" s="211"/>
      <c r="O11" s="211"/>
      <c r="P11" s="210" t="s">
        <v>11</v>
      </c>
      <c r="Q11" s="211"/>
      <c r="R11" s="211"/>
      <c r="S11" s="211"/>
      <c r="T11" s="211"/>
      <c r="U11" s="210" t="s">
        <v>10</v>
      </c>
      <c r="V11" s="211"/>
      <c r="W11" s="211"/>
      <c r="X11" s="211"/>
      <c r="Y11" s="211"/>
      <c r="Z11" s="210" t="s">
        <v>11</v>
      </c>
      <c r="AA11" s="211"/>
      <c r="AB11" s="211"/>
      <c r="AC11" s="211"/>
      <c r="AD11" s="211"/>
      <c r="AE11" s="218"/>
      <c r="AF11" s="220"/>
      <c r="AG11" s="216" t="s">
        <v>170</v>
      </c>
      <c r="AH11" s="216" t="s">
        <v>171</v>
      </c>
      <c r="AI11" s="216" t="s">
        <v>12</v>
      </c>
      <c r="AJ11" s="216" t="s">
        <v>13</v>
      </c>
    </row>
    <row r="12" spans="1:39" s="126" customFormat="1">
      <c r="A12" s="210"/>
      <c r="B12" s="211"/>
      <c r="C12" s="212"/>
      <c r="D12" s="212"/>
      <c r="E12" s="211"/>
      <c r="F12" s="214"/>
      <c r="G12" s="210"/>
      <c r="H12" s="210"/>
      <c r="I12" s="211"/>
      <c r="J12" s="211"/>
      <c r="K12" s="210" t="s">
        <v>14</v>
      </c>
      <c r="L12" s="210" t="s">
        <v>15</v>
      </c>
      <c r="M12" s="211"/>
      <c r="N12" s="211"/>
      <c r="O12" s="211"/>
      <c r="P12" s="210" t="s">
        <v>16</v>
      </c>
      <c r="Q12" s="210" t="s">
        <v>15</v>
      </c>
      <c r="R12" s="211"/>
      <c r="S12" s="211"/>
      <c r="T12" s="211"/>
      <c r="U12" s="210" t="s">
        <v>16</v>
      </c>
      <c r="V12" s="210" t="s">
        <v>15</v>
      </c>
      <c r="W12" s="211"/>
      <c r="X12" s="211"/>
      <c r="Y12" s="211"/>
      <c r="Z12" s="210" t="s">
        <v>16</v>
      </c>
      <c r="AA12" s="210" t="s">
        <v>15</v>
      </c>
      <c r="AB12" s="211"/>
      <c r="AC12" s="211"/>
      <c r="AD12" s="211"/>
      <c r="AE12" s="218"/>
      <c r="AF12" s="220"/>
      <c r="AG12" s="222"/>
      <c r="AH12" s="222"/>
      <c r="AI12" s="222"/>
      <c r="AJ12" s="217"/>
    </row>
    <row r="13" spans="1:39" s="126" customFormat="1" ht="22.5" customHeight="1">
      <c r="A13" s="210"/>
      <c r="B13" s="211"/>
      <c r="C13" s="212"/>
      <c r="D13" s="212"/>
      <c r="E13" s="211"/>
      <c r="F13" s="215"/>
      <c r="G13" s="130" t="s">
        <v>17</v>
      </c>
      <c r="H13" s="130" t="s">
        <v>18</v>
      </c>
      <c r="I13" s="130" t="s">
        <v>17</v>
      </c>
      <c r="J13" s="130" t="s">
        <v>18</v>
      </c>
      <c r="K13" s="211"/>
      <c r="L13" s="130" t="s">
        <v>19</v>
      </c>
      <c r="M13" s="130" t="s">
        <v>20</v>
      </c>
      <c r="N13" s="130" t="s">
        <v>21</v>
      </c>
      <c r="O13" s="130" t="s">
        <v>22</v>
      </c>
      <c r="P13" s="211"/>
      <c r="Q13" s="130" t="s">
        <v>19</v>
      </c>
      <c r="R13" s="130" t="s">
        <v>20</v>
      </c>
      <c r="S13" s="130" t="s">
        <v>21</v>
      </c>
      <c r="T13" s="130" t="s">
        <v>22</v>
      </c>
      <c r="U13" s="211"/>
      <c r="V13" s="130" t="s">
        <v>19</v>
      </c>
      <c r="W13" s="130" t="s">
        <v>20</v>
      </c>
      <c r="X13" s="130" t="s">
        <v>21</v>
      </c>
      <c r="Y13" s="130" t="s">
        <v>22</v>
      </c>
      <c r="Z13" s="211"/>
      <c r="AA13" s="130" t="s">
        <v>19</v>
      </c>
      <c r="AB13" s="130" t="s">
        <v>20</v>
      </c>
      <c r="AC13" s="130" t="s">
        <v>21</v>
      </c>
      <c r="AD13" s="130" t="s">
        <v>22</v>
      </c>
      <c r="AE13" s="218"/>
      <c r="AF13" s="220"/>
      <c r="AG13" s="222"/>
      <c r="AH13" s="222"/>
      <c r="AI13" s="222"/>
      <c r="AJ13" s="217"/>
    </row>
    <row r="14" spans="1:39" s="72" customFormat="1" ht="23.1" customHeight="1">
      <c r="A14" s="221" t="s">
        <v>23</v>
      </c>
      <c r="B14" s="221"/>
      <c r="C14" s="98">
        <f>SUM(C15,C18,C25,C32,C37,C42)</f>
        <v>19</v>
      </c>
      <c r="D14" s="99" t="s">
        <v>24</v>
      </c>
      <c r="E14" s="99" t="s">
        <v>24</v>
      </c>
      <c r="F14" s="100"/>
      <c r="G14" s="101">
        <f>SUM(G15,G18,G25,G32,G37,G42)</f>
        <v>0</v>
      </c>
      <c r="H14" s="101" t="e">
        <f t="shared" ref="H14:AJ14" si="0">SUM(H15,H18,H25,H32,H37,H42)</f>
        <v>#REF!</v>
      </c>
      <c r="I14" s="101">
        <f t="shared" si="0"/>
        <v>0</v>
      </c>
      <c r="J14" s="101" t="e">
        <f t="shared" si="0"/>
        <v>#REF!</v>
      </c>
      <c r="K14" s="101">
        <f t="shared" si="0"/>
        <v>0</v>
      </c>
      <c r="L14" s="101">
        <f t="shared" si="0"/>
        <v>0</v>
      </c>
      <c r="M14" s="101">
        <f t="shared" si="0"/>
        <v>0</v>
      </c>
      <c r="N14" s="101">
        <f t="shared" si="0"/>
        <v>0</v>
      </c>
      <c r="O14" s="101">
        <f t="shared" si="0"/>
        <v>0</v>
      </c>
      <c r="P14" s="101">
        <f t="shared" si="0"/>
        <v>0</v>
      </c>
      <c r="Q14" s="101">
        <f t="shared" si="0"/>
        <v>0</v>
      </c>
      <c r="R14" s="101">
        <f t="shared" si="0"/>
        <v>0</v>
      </c>
      <c r="S14" s="101">
        <f t="shared" si="0"/>
        <v>0</v>
      </c>
      <c r="T14" s="101">
        <f t="shared" si="0"/>
        <v>0</v>
      </c>
      <c r="U14" s="101" t="e">
        <f t="shared" si="0"/>
        <v>#REF!</v>
      </c>
      <c r="V14" s="101" t="e">
        <f t="shared" si="0"/>
        <v>#REF!</v>
      </c>
      <c r="W14" s="101" t="e">
        <f t="shared" si="0"/>
        <v>#REF!</v>
      </c>
      <c r="X14" s="101" t="e">
        <f t="shared" si="0"/>
        <v>#REF!</v>
      </c>
      <c r="Y14" s="101" t="e">
        <f t="shared" si="0"/>
        <v>#REF!</v>
      </c>
      <c r="Z14" s="101" t="e">
        <f t="shared" si="0"/>
        <v>#REF!</v>
      </c>
      <c r="AA14" s="101" t="e">
        <f t="shared" si="0"/>
        <v>#REF!</v>
      </c>
      <c r="AB14" s="101" t="e">
        <f t="shared" si="0"/>
        <v>#REF!</v>
      </c>
      <c r="AC14" s="101" t="e">
        <f t="shared" si="0"/>
        <v>#REF!</v>
      </c>
      <c r="AD14" s="101" t="e">
        <f t="shared" si="0"/>
        <v>#REF!</v>
      </c>
      <c r="AE14" s="101">
        <f t="shared" si="0"/>
        <v>148685</v>
      </c>
      <c r="AF14" s="101">
        <f t="shared" si="0"/>
        <v>0</v>
      </c>
      <c r="AG14" s="101">
        <f t="shared" si="0"/>
        <v>6588</v>
      </c>
      <c r="AH14" s="101">
        <f t="shared" si="0"/>
        <v>47.156999999999996</v>
      </c>
      <c r="AI14" s="101">
        <f t="shared" si="0"/>
        <v>33</v>
      </c>
      <c r="AJ14" s="101">
        <f t="shared" si="0"/>
        <v>0</v>
      </c>
      <c r="AK14" s="126"/>
      <c r="AL14" s="126"/>
      <c r="AM14" s="126"/>
    </row>
    <row r="15" spans="1:39" s="2" customFormat="1" ht="21" customHeight="1">
      <c r="A15" s="23" t="s">
        <v>25</v>
      </c>
      <c r="B15" s="117" t="s">
        <v>26</v>
      </c>
      <c r="C15" s="96">
        <f>COUNTA(B16:B17)</f>
        <v>2</v>
      </c>
      <c r="D15" s="97" t="s">
        <v>24</v>
      </c>
      <c r="E15" s="97"/>
      <c r="F15" s="94"/>
      <c r="G15" s="95">
        <f t="shared" ref="G15:AJ15" si="1">SUM(G16:G17)</f>
        <v>0</v>
      </c>
      <c r="H15" s="95" t="e">
        <f t="shared" si="1"/>
        <v>#REF!</v>
      </c>
      <c r="I15" s="95">
        <f t="shared" si="1"/>
        <v>0</v>
      </c>
      <c r="J15" s="95" t="e">
        <f t="shared" si="1"/>
        <v>#REF!</v>
      </c>
      <c r="K15" s="95">
        <f t="shared" si="1"/>
        <v>0</v>
      </c>
      <c r="L15" s="95">
        <f t="shared" si="1"/>
        <v>0</v>
      </c>
      <c r="M15" s="95">
        <f t="shared" si="1"/>
        <v>0</v>
      </c>
      <c r="N15" s="95">
        <f t="shared" si="1"/>
        <v>0</v>
      </c>
      <c r="O15" s="95">
        <f t="shared" si="1"/>
        <v>0</v>
      </c>
      <c r="P15" s="95">
        <f t="shared" si="1"/>
        <v>0</v>
      </c>
      <c r="Q15" s="95">
        <f t="shared" si="1"/>
        <v>0</v>
      </c>
      <c r="R15" s="95">
        <f t="shared" si="1"/>
        <v>0</v>
      </c>
      <c r="S15" s="95">
        <f t="shared" si="1"/>
        <v>0</v>
      </c>
      <c r="T15" s="95">
        <f t="shared" si="1"/>
        <v>0</v>
      </c>
      <c r="U15" s="95" t="e">
        <f t="shared" si="1"/>
        <v>#REF!</v>
      </c>
      <c r="V15" s="95" t="e">
        <f t="shared" si="1"/>
        <v>#REF!</v>
      </c>
      <c r="W15" s="95" t="e">
        <f t="shared" si="1"/>
        <v>#REF!</v>
      </c>
      <c r="X15" s="95" t="e">
        <f t="shared" si="1"/>
        <v>#REF!</v>
      </c>
      <c r="Y15" s="95" t="e">
        <f t="shared" si="1"/>
        <v>#REF!</v>
      </c>
      <c r="Z15" s="95" t="e">
        <f t="shared" si="1"/>
        <v>#REF!</v>
      </c>
      <c r="AA15" s="95" t="e">
        <f t="shared" si="1"/>
        <v>#REF!</v>
      </c>
      <c r="AB15" s="95" t="e">
        <f t="shared" si="1"/>
        <v>#REF!</v>
      </c>
      <c r="AC15" s="95" t="e">
        <f t="shared" si="1"/>
        <v>#REF!</v>
      </c>
      <c r="AD15" s="95" t="e">
        <f t="shared" si="1"/>
        <v>#REF!</v>
      </c>
      <c r="AE15" s="95">
        <f t="shared" si="1"/>
        <v>3162</v>
      </c>
      <c r="AF15" s="95">
        <f t="shared" si="1"/>
        <v>0</v>
      </c>
      <c r="AG15" s="95">
        <f t="shared" si="1"/>
        <v>90</v>
      </c>
      <c r="AH15" s="95">
        <f t="shared" si="1"/>
        <v>0</v>
      </c>
      <c r="AI15" s="95">
        <f t="shared" si="1"/>
        <v>0</v>
      </c>
      <c r="AJ15" s="95">
        <f t="shared" si="1"/>
        <v>0</v>
      </c>
      <c r="AK15" s="21"/>
      <c r="AL15" s="21"/>
      <c r="AM15" s="21"/>
    </row>
    <row r="16" spans="1:39" s="28" customFormat="1" ht="19.5" customHeight="1">
      <c r="A16" s="123">
        <v>5</v>
      </c>
      <c r="B16" s="125" t="s">
        <v>35</v>
      </c>
      <c r="C16" s="209" t="s">
        <v>36</v>
      </c>
      <c r="D16" s="209"/>
      <c r="E16" s="129" t="s">
        <v>216</v>
      </c>
      <c r="F16" s="67">
        <v>13</v>
      </c>
      <c r="G16" s="22"/>
      <c r="H16" s="90" t="e">
        <f>G16+#REF!</f>
        <v>#REF!</v>
      </c>
      <c r="I16" s="15"/>
      <c r="J16" s="90" t="e">
        <f>I16+#REF!</f>
        <v>#REF!</v>
      </c>
      <c r="K16" s="91">
        <f t="shared" ref="K16:K23" si="2">SUM(L16,O16)</f>
        <v>0</v>
      </c>
      <c r="L16" s="15"/>
      <c r="M16" s="15"/>
      <c r="N16" s="15"/>
      <c r="O16" s="15"/>
      <c r="P16" s="91">
        <f t="shared" ref="P16:P33" si="3">SUM(Q16:T16)</f>
        <v>0</v>
      </c>
      <c r="Q16" s="15">
        <f t="shared" ref="Q16:T33" si="4">SUM(L16)</f>
        <v>0</v>
      </c>
      <c r="R16" s="15">
        <f t="shared" si="4"/>
        <v>0</v>
      </c>
      <c r="S16" s="15">
        <f t="shared" si="4"/>
        <v>0</v>
      </c>
      <c r="T16" s="15">
        <f t="shared" si="4"/>
        <v>0</v>
      </c>
      <c r="U16" s="91" t="e">
        <f t="shared" ref="U16:U33" si="5">SUM(V16:Y16)</f>
        <v>#REF!</v>
      </c>
      <c r="V16" s="15" t="e">
        <f>L16+#REF!</f>
        <v>#REF!</v>
      </c>
      <c r="W16" s="15" t="e">
        <f>M16+#REF!</f>
        <v>#REF!</v>
      </c>
      <c r="X16" s="15" t="e">
        <f>N16+#REF!</f>
        <v>#REF!</v>
      </c>
      <c r="Y16" s="15" t="e">
        <f>O16+#REF!</f>
        <v>#REF!</v>
      </c>
      <c r="Z16" s="91" t="e">
        <f t="shared" ref="Z16:Z33" si="6">SUM(AA16:AD16)</f>
        <v>#REF!</v>
      </c>
      <c r="AA16" s="15" t="e">
        <f>Q16+#REF!</f>
        <v>#REF!</v>
      </c>
      <c r="AB16" s="15" t="e">
        <f>R16+#REF!</f>
        <v>#REF!</v>
      </c>
      <c r="AC16" s="15" t="e">
        <f>S16+#REF!</f>
        <v>#REF!</v>
      </c>
      <c r="AD16" s="15" t="e">
        <f>T16+#REF!</f>
        <v>#REF!</v>
      </c>
      <c r="AE16" s="90">
        <v>1930</v>
      </c>
      <c r="AF16" s="16"/>
      <c r="AG16" s="15">
        <v>48</v>
      </c>
      <c r="AH16" s="15"/>
      <c r="AI16" s="15"/>
      <c r="AJ16" s="22"/>
    </row>
    <row r="17" spans="1:39" s="28" customFormat="1" ht="19.5" customHeight="1">
      <c r="A17" s="123">
        <v>7</v>
      </c>
      <c r="B17" s="125" t="s">
        <v>39</v>
      </c>
      <c r="C17" s="209" t="s">
        <v>40</v>
      </c>
      <c r="D17" s="209"/>
      <c r="E17" s="129" t="s">
        <v>221</v>
      </c>
      <c r="F17" s="67">
        <v>10</v>
      </c>
      <c r="G17" s="10"/>
      <c r="H17" s="90" t="e">
        <f>G17+#REF!</f>
        <v>#REF!</v>
      </c>
      <c r="I17" s="8"/>
      <c r="J17" s="90" t="e">
        <f>I17+#REF!</f>
        <v>#REF!</v>
      </c>
      <c r="K17" s="91">
        <f t="shared" si="2"/>
        <v>0</v>
      </c>
      <c r="L17" s="8"/>
      <c r="M17" s="8"/>
      <c r="N17" s="8"/>
      <c r="O17" s="8"/>
      <c r="P17" s="91">
        <f t="shared" si="3"/>
        <v>0</v>
      </c>
      <c r="Q17" s="15">
        <f t="shared" si="4"/>
        <v>0</v>
      </c>
      <c r="R17" s="15">
        <f t="shared" si="4"/>
        <v>0</v>
      </c>
      <c r="S17" s="15">
        <f t="shared" si="4"/>
        <v>0</v>
      </c>
      <c r="T17" s="15">
        <f t="shared" si="4"/>
        <v>0</v>
      </c>
      <c r="U17" s="91" t="e">
        <f t="shared" si="5"/>
        <v>#REF!</v>
      </c>
      <c r="V17" s="15" t="e">
        <f>L17+#REF!</f>
        <v>#REF!</v>
      </c>
      <c r="W17" s="15" t="e">
        <f>M17+#REF!</f>
        <v>#REF!</v>
      </c>
      <c r="X17" s="15" t="e">
        <f>N17+#REF!</f>
        <v>#REF!</v>
      </c>
      <c r="Y17" s="15" t="e">
        <f>O17+#REF!</f>
        <v>#REF!</v>
      </c>
      <c r="Z17" s="91" t="e">
        <f t="shared" si="6"/>
        <v>#REF!</v>
      </c>
      <c r="AA17" s="15" t="e">
        <f>Q17+#REF!</f>
        <v>#REF!</v>
      </c>
      <c r="AB17" s="15" t="e">
        <f>R17+#REF!</f>
        <v>#REF!</v>
      </c>
      <c r="AC17" s="15" t="e">
        <f>S17+#REF!</f>
        <v>#REF!</v>
      </c>
      <c r="AD17" s="15" t="e">
        <f>T17+#REF!</f>
        <v>#REF!</v>
      </c>
      <c r="AE17" s="92">
        <v>1232</v>
      </c>
      <c r="AF17" s="9"/>
      <c r="AG17" s="8">
        <v>42</v>
      </c>
      <c r="AH17" s="8"/>
      <c r="AI17" s="8"/>
      <c r="AJ17" s="10"/>
    </row>
    <row r="18" spans="1:39" s="78" customFormat="1" ht="21" customHeight="1">
      <c r="A18" s="120" t="s">
        <v>43</v>
      </c>
      <c r="B18" s="113" t="s">
        <v>44</v>
      </c>
      <c r="C18" s="118">
        <f>COUNTA(B19:B24)</f>
        <v>6</v>
      </c>
      <c r="D18" s="119" t="s">
        <v>24</v>
      </c>
      <c r="E18" s="102"/>
      <c r="F18" s="67">
        <v>1</v>
      </c>
      <c r="G18" s="104">
        <f t="shared" ref="G18:AI18" si="7">SUM(G19:G24)</f>
        <v>0</v>
      </c>
      <c r="H18" s="104" t="e">
        <f t="shared" si="7"/>
        <v>#REF!</v>
      </c>
      <c r="I18" s="104">
        <f t="shared" si="7"/>
        <v>0</v>
      </c>
      <c r="J18" s="104" t="e">
        <f t="shared" si="7"/>
        <v>#REF!</v>
      </c>
      <c r="K18" s="104">
        <f t="shared" si="7"/>
        <v>0</v>
      </c>
      <c r="L18" s="104">
        <f t="shared" si="7"/>
        <v>0</v>
      </c>
      <c r="M18" s="104">
        <f t="shared" si="7"/>
        <v>0</v>
      </c>
      <c r="N18" s="104">
        <f t="shared" si="7"/>
        <v>0</v>
      </c>
      <c r="O18" s="104">
        <f t="shared" si="7"/>
        <v>0</v>
      </c>
      <c r="P18" s="104">
        <f t="shared" si="7"/>
        <v>0</v>
      </c>
      <c r="Q18" s="104">
        <f t="shared" si="7"/>
        <v>0</v>
      </c>
      <c r="R18" s="104">
        <f t="shared" si="7"/>
        <v>0</v>
      </c>
      <c r="S18" s="104">
        <f t="shared" si="7"/>
        <v>0</v>
      </c>
      <c r="T18" s="104">
        <f t="shared" si="7"/>
        <v>0</v>
      </c>
      <c r="U18" s="104" t="e">
        <f t="shared" si="7"/>
        <v>#REF!</v>
      </c>
      <c r="V18" s="104" t="e">
        <f t="shared" si="7"/>
        <v>#REF!</v>
      </c>
      <c r="W18" s="104" t="e">
        <f t="shared" si="7"/>
        <v>#REF!</v>
      </c>
      <c r="X18" s="104" t="e">
        <f t="shared" si="7"/>
        <v>#REF!</v>
      </c>
      <c r="Y18" s="104" t="e">
        <f t="shared" si="7"/>
        <v>#REF!</v>
      </c>
      <c r="Z18" s="104" t="e">
        <f t="shared" si="7"/>
        <v>#REF!</v>
      </c>
      <c r="AA18" s="104" t="e">
        <f t="shared" si="7"/>
        <v>#REF!</v>
      </c>
      <c r="AB18" s="104" t="e">
        <f t="shared" si="7"/>
        <v>#REF!</v>
      </c>
      <c r="AC18" s="104" t="e">
        <f t="shared" si="7"/>
        <v>#REF!</v>
      </c>
      <c r="AD18" s="104" t="e">
        <f t="shared" si="7"/>
        <v>#REF!</v>
      </c>
      <c r="AE18" s="104">
        <f t="shared" si="7"/>
        <v>76555</v>
      </c>
      <c r="AF18" s="104">
        <f t="shared" si="7"/>
        <v>0</v>
      </c>
      <c r="AG18" s="104">
        <f t="shared" si="7"/>
        <v>409</v>
      </c>
      <c r="AH18" s="104">
        <f t="shared" si="7"/>
        <v>20.18</v>
      </c>
      <c r="AI18" s="104">
        <f t="shared" si="7"/>
        <v>12</v>
      </c>
      <c r="AJ18" s="104">
        <v>0</v>
      </c>
      <c r="AK18" s="82"/>
      <c r="AL18" s="82"/>
      <c r="AM18" s="82"/>
    </row>
    <row r="19" spans="1:39" s="29" customFormat="1" ht="19.5" customHeight="1">
      <c r="A19" s="123">
        <v>2</v>
      </c>
      <c r="B19" s="122" t="s">
        <v>47</v>
      </c>
      <c r="C19" s="223" t="s">
        <v>48</v>
      </c>
      <c r="D19" s="223"/>
      <c r="E19" s="20" t="s">
        <v>221</v>
      </c>
      <c r="F19" s="67">
        <v>10</v>
      </c>
      <c r="G19" s="10"/>
      <c r="H19" s="90" t="e">
        <f>G19+#REF!</f>
        <v>#REF!</v>
      </c>
      <c r="I19" s="8"/>
      <c r="J19" s="90" t="e">
        <f>I19+#REF!</f>
        <v>#REF!</v>
      </c>
      <c r="K19" s="91">
        <f t="shared" si="2"/>
        <v>0</v>
      </c>
      <c r="L19" s="8"/>
      <c r="M19" s="8"/>
      <c r="N19" s="8"/>
      <c r="O19" s="8"/>
      <c r="P19" s="91">
        <f t="shared" si="3"/>
        <v>0</v>
      </c>
      <c r="Q19" s="15">
        <f t="shared" si="4"/>
        <v>0</v>
      </c>
      <c r="R19" s="15">
        <f t="shared" si="4"/>
        <v>0</v>
      </c>
      <c r="S19" s="15">
        <f t="shared" si="4"/>
        <v>0</v>
      </c>
      <c r="T19" s="15">
        <f t="shared" si="4"/>
        <v>0</v>
      </c>
      <c r="U19" s="91" t="e">
        <f t="shared" si="5"/>
        <v>#REF!</v>
      </c>
      <c r="V19" s="15" t="e">
        <f>L19+#REF!</f>
        <v>#REF!</v>
      </c>
      <c r="W19" s="15" t="e">
        <f>M19+#REF!</f>
        <v>#REF!</v>
      </c>
      <c r="X19" s="15" t="e">
        <f>N19+#REF!</f>
        <v>#REF!</v>
      </c>
      <c r="Y19" s="15" t="e">
        <f>O19+#REF!</f>
        <v>#REF!</v>
      </c>
      <c r="Z19" s="91" t="e">
        <f t="shared" si="6"/>
        <v>#REF!</v>
      </c>
      <c r="AA19" s="15" t="e">
        <f>Q19+#REF!</f>
        <v>#REF!</v>
      </c>
      <c r="AB19" s="15" t="e">
        <f>R19+#REF!</f>
        <v>#REF!</v>
      </c>
      <c r="AC19" s="15" t="e">
        <f>S19+#REF!</f>
        <v>#REF!</v>
      </c>
      <c r="AD19" s="15" t="e">
        <f>T19+#REF!</f>
        <v>#REF!</v>
      </c>
      <c r="AE19" s="92">
        <v>18283</v>
      </c>
      <c r="AF19" s="9"/>
      <c r="AG19" s="8">
        <v>40</v>
      </c>
      <c r="AH19" s="8">
        <v>3</v>
      </c>
      <c r="AI19" s="8">
        <v>1</v>
      </c>
      <c r="AJ19" s="11"/>
    </row>
    <row r="20" spans="1:39" s="29" customFormat="1" ht="19.5" customHeight="1">
      <c r="A20" s="123">
        <v>4</v>
      </c>
      <c r="B20" s="122" t="s">
        <v>51</v>
      </c>
      <c r="C20" s="223" t="s">
        <v>50</v>
      </c>
      <c r="D20" s="223"/>
      <c r="E20" s="20" t="s">
        <v>207</v>
      </c>
      <c r="F20" s="67">
        <v>22</v>
      </c>
      <c r="G20" s="10"/>
      <c r="H20" s="90" t="e">
        <f>G20+#REF!</f>
        <v>#REF!</v>
      </c>
      <c r="I20" s="8"/>
      <c r="J20" s="90" t="e">
        <f>I20+#REF!</f>
        <v>#REF!</v>
      </c>
      <c r="K20" s="91">
        <f t="shared" si="2"/>
        <v>0</v>
      </c>
      <c r="L20" s="8"/>
      <c r="M20" s="8"/>
      <c r="N20" s="8"/>
      <c r="O20" s="8"/>
      <c r="P20" s="91">
        <f t="shared" si="3"/>
        <v>0</v>
      </c>
      <c r="Q20" s="15">
        <f t="shared" si="4"/>
        <v>0</v>
      </c>
      <c r="R20" s="15">
        <f t="shared" si="4"/>
        <v>0</v>
      </c>
      <c r="S20" s="15">
        <f t="shared" si="4"/>
        <v>0</v>
      </c>
      <c r="T20" s="15">
        <f t="shared" si="4"/>
        <v>0</v>
      </c>
      <c r="U20" s="91" t="e">
        <f t="shared" si="5"/>
        <v>#REF!</v>
      </c>
      <c r="V20" s="15" t="e">
        <f>L20+#REF!</f>
        <v>#REF!</v>
      </c>
      <c r="W20" s="15" t="e">
        <f>M20+#REF!</f>
        <v>#REF!</v>
      </c>
      <c r="X20" s="15" t="e">
        <f>N20+#REF!</f>
        <v>#REF!</v>
      </c>
      <c r="Y20" s="15" t="e">
        <f>O20+#REF!</f>
        <v>#REF!</v>
      </c>
      <c r="Z20" s="91" t="e">
        <f t="shared" si="6"/>
        <v>#REF!</v>
      </c>
      <c r="AA20" s="15" t="e">
        <f>Q20+#REF!</f>
        <v>#REF!</v>
      </c>
      <c r="AB20" s="15" t="e">
        <f>R20+#REF!</f>
        <v>#REF!</v>
      </c>
      <c r="AC20" s="15" t="e">
        <f>S20+#REF!</f>
        <v>#REF!</v>
      </c>
      <c r="AD20" s="15" t="e">
        <f>T20+#REF!</f>
        <v>#REF!</v>
      </c>
      <c r="AE20" s="92">
        <v>9679</v>
      </c>
      <c r="AF20" s="9"/>
      <c r="AG20" s="8">
        <v>27</v>
      </c>
      <c r="AH20" s="12">
        <v>1.5</v>
      </c>
      <c r="AI20" s="8">
        <v>1</v>
      </c>
      <c r="AJ20" s="11"/>
      <c r="AK20" s="81"/>
    </row>
    <row r="21" spans="1:39" s="29" customFormat="1" ht="19.5" customHeight="1">
      <c r="A21" s="123">
        <v>6</v>
      </c>
      <c r="B21" s="122" t="s">
        <v>53</v>
      </c>
      <c r="C21" s="223" t="s">
        <v>54</v>
      </c>
      <c r="D21" s="223"/>
      <c r="E21" s="20" t="s">
        <v>223</v>
      </c>
      <c r="F21" s="67">
        <v>9</v>
      </c>
      <c r="G21" s="10"/>
      <c r="H21" s="90" t="e">
        <f>G21+#REF!</f>
        <v>#REF!</v>
      </c>
      <c r="I21" s="8"/>
      <c r="J21" s="90" t="e">
        <f>I21+#REF!</f>
        <v>#REF!</v>
      </c>
      <c r="K21" s="91">
        <f t="shared" si="2"/>
        <v>0</v>
      </c>
      <c r="L21" s="8"/>
      <c r="M21" s="8"/>
      <c r="N21" s="8"/>
      <c r="O21" s="8"/>
      <c r="P21" s="91">
        <f t="shared" si="3"/>
        <v>0</v>
      </c>
      <c r="Q21" s="15">
        <f t="shared" si="4"/>
        <v>0</v>
      </c>
      <c r="R21" s="15">
        <f t="shared" si="4"/>
        <v>0</v>
      </c>
      <c r="S21" s="15">
        <f t="shared" si="4"/>
        <v>0</v>
      </c>
      <c r="T21" s="15">
        <f t="shared" si="4"/>
        <v>0</v>
      </c>
      <c r="U21" s="91" t="e">
        <f t="shared" si="5"/>
        <v>#REF!</v>
      </c>
      <c r="V21" s="15" t="e">
        <f>L21+#REF!</f>
        <v>#REF!</v>
      </c>
      <c r="W21" s="15" t="e">
        <f>M21+#REF!</f>
        <v>#REF!</v>
      </c>
      <c r="X21" s="15" t="e">
        <f>N21+#REF!</f>
        <v>#REF!</v>
      </c>
      <c r="Y21" s="15" t="e">
        <f>O21+#REF!</f>
        <v>#REF!</v>
      </c>
      <c r="Z21" s="91" t="e">
        <f t="shared" si="6"/>
        <v>#REF!</v>
      </c>
      <c r="AA21" s="15" t="e">
        <f>Q21+#REF!</f>
        <v>#REF!</v>
      </c>
      <c r="AB21" s="15" t="e">
        <f>R21+#REF!</f>
        <v>#REF!</v>
      </c>
      <c r="AC21" s="15" t="e">
        <f>S21+#REF!</f>
        <v>#REF!</v>
      </c>
      <c r="AD21" s="15" t="e">
        <f>T21+#REF!</f>
        <v>#REF!</v>
      </c>
      <c r="AE21" s="92">
        <v>13282</v>
      </c>
      <c r="AF21" s="9"/>
      <c r="AG21" s="8">
        <v>200</v>
      </c>
      <c r="AH21" s="8">
        <v>7</v>
      </c>
      <c r="AI21" s="8">
        <v>1</v>
      </c>
      <c r="AJ21" s="11"/>
    </row>
    <row r="22" spans="1:39" s="126" customFormat="1" ht="19.5" customHeight="1">
      <c r="A22" s="123">
        <v>9</v>
      </c>
      <c r="B22" s="122" t="s">
        <v>58</v>
      </c>
      <c r="C22" s="223" t="s">
        <v>59</v>
      </c>
      <c r="D22" s="223"/>
      <c r="E22" s="20" t="s">
        <v>229</v>
      </c>
      <c r="F22" s="67">
        <v>6</v>
      </c>
      <c r="G22" s="10"/>
      <c r="H22" s="90" t="e">
        <f>G22+#REF!</f>
        <v>#REF!</v>
      </c>
      <c r="I22" s="8"/>
      <c r="J22" s="90" t="e">
        <f>I22+#REF!</f>
        <v>#REF!</v>
      </c>
      <c r="K22" s="91">
        <f t="shared" si="2"/>
        <v>0</v>
      </c>
      <c r="L22" s="8"/>
      <c r="M22" s="8"/>
      <c r="N22" s="8"/>
      <c r="O22" s="8"/>
      <c r="P22" s="91">
        <f t="shared" si="3"/>
        <v>0</v>
      </c>
      <c r="Q22" s="15">
        <f t="shared" si="4"/>
        <v>0</v>
      </c>
      <c r="R22" s="15">
        <f t="shared" si="4"/>
        <v>0</v>
      </c>
      <c r="S22" s="15">
        <f t="shared" si="4"/>
        <v>0</v>
      </c>
      <c r="T22" s="15">
        <f t="shared" si="4"/>
        <v>0</v>
      </c>
      <c r="U22" s="91" t="e">
        <f t="shared" si="5"/>
        <v>#REF!</v>
      </c>
      <c r="V22" s="15" t="e">
        <f>L22+#REF!</f>
        <v>#REF!</v>
      </c>
      <c r="W22" s="15" t="e">
        <f>M22+#REF!</f>
        <v>#REF!</v>
      </c>
      <c r="X22" s="15" t="e">
        <f>N22+#REF!</f>
        <v>#REF!</v>
      </c>
      <c r="Y22" s="15" t="e">
        <f>O22+#REF!</f>
        <v>#REF!</v>
      </c>
      <c r="Z22" s="91" t="e">
        <f t="shared" si="6"/>
        <v>#REF!</v>
      </c>
      <c r="AA22" s="15" t="e">
        <f>Q22+#REF!</f>
        <v>#REF!</v>
      </c>
      <c r="AB22" s="15" t="e">
        <f>R22+#REF!</f>
        <v>#REF!</v>
      </c>
      <c r="AC22" s="15" t="e">
        <f>S22+#REF!</f>
        <v>#REF!</v>
      </c>
      <c r="AD22" s="15" t="e">
        <f>T22+#REF!</f>
        <v>#REF!</v>
      </c>
      <c r="AE22" s="92">
        <v>6099</v>
      </c>
      <c r="AF22" s="9"/>
      <c r="AG22" s="8">
        <v>27</v>
      </c>
      <c r="AH22" s="13">
        <v>1.78</v>
      </c>
      <c r="AI22" s="8">
        <v>2</v>
      </c>
      <c r="AJ22" s="88"/>
    </row>
    <row r="23" spans="1:39" s="28" customFormat="1" ht="19.5" customHeight="1">
      <c r="A23" s="123">
        <v>11</v>
      </c>
      <c r="B23" s="122" t="s">
        <v>61</v>
      </c>
      <c r="C23" s="223" t="s">
        <v>62</v>
      </c>
      <c r="D23" s="223"/>
      <c r="E23" s="20" t="s">
        <v>216</v>
      </c>
      <c r="F23" s="67">
        <v>13</v>
      </c>
      <c r="G23" s="10"/>
      <c r="H23" s="90" t="e">
        <f>G23+#REF!</f>
        <v>#REF!</v>
      </c>
      <c r="I23" s="8"/>
      <c r="J23" s="90" t="e">
        <f>I23+#REF!</f>
        <v>#REF!</v>
      </c>
      <c r="K23" s="91">
        <f t="shared" si="2"/>
        <v>0</v>
      </c>
      <c r="L23" s="8"/>
      <c r="M23" s="8"/>
      <c r="N23" s="8"/>
      <c r="O23" s="8"/>
      <c r="P23" s="91">
        <f t="shared" si="3"/>
        <v>0</v>
      </c>
      <c r="Q23" s="15">
        <f t="shared" si="4"/>
        <v>0</v>
      </c>
      <c r="R23" s="15">
        <f t="shared" si="4"/>
        <v>0</v>
      </c>
      <c r="S23" s="15">
        <f t="shared" si="4"/>
        <v>0</v>
      </c>
      <c r="T23" s="15">
        <f t="shared" si="4"/>
        <v>0</v>
      </c>
      <c r="U23" s="91" t="e">
        <f t="shared" si="5"/>
        <v>#REF!</v>
      </c>
      <c r="V23" s="15" t="e">
        <f>L23+#REF!</f>
        <v>#REF!</v>
      </c>
      <c r="W23" s="15" t="e">
        <f>M23+#REF!</f>
        <v>#REF!</v>
      </c>
      <c r="X23" s="15" t="e">
        <f>N23+#REF!</f>
        <v>#REF!</v>
      </c>
      <c r="Y23" s="15" t="e">
        <f>O23+#REF!</f>
        <v>#REF!</v>
      </c>
      <c r="Z23" s="91" t="e">
        <f t="shared" si="6"/>
        <v>#REF!</v>
      </c>
      <c r="AA23" s="15" t="e">
        <f>Q23+#REF!</f>
        <v>#REF!</v>
      </c>
      <c r="AB23" s="15" t="e">
        <f>R23+#REF!</f>
        <v>#REF!</v>
      </c>
      <c r="AC23" s="15" t="e">
        <f>S23+#REF!</f>
        <v>#REF!</v>
      </c>
      <c r="AD23" s="15" t="e">
        <f>T23+#REF!</f>
        <v>#REF!</v>
      </c>
      <c r="AE23" s="92">
        <v>13028</v>
      </c>
      <c r="AF23" s="9"/>
      <c r="AG23" s="8">
        <v>58</v>
      </c>
      <c r="AH23" s="12">
        <v>2</v>
      </c>
      <c r="AI23" s="8">
        <v>3</v>
      </c>
      <c r="AJ23" s="10"/>
    </row>
    <row r="24" spans="1:39" s="29" customFormat="1" ht="19.5" customHeight="1">
      <c r="A24" s="123">
        <v>15</v>
      </c>
      <c r="B24" s="122" t="s">
        <v>68</v>
      </c>
      <c r="C24" s="223" t="s">
        <v>69</v>
      </c>
      <c r="D24" s="223"/>
      <c r="E24" s="20" t="s">
        <v>232</v>
      </c>
      <c r="F24" s="67">
        <v>4</v>
      </c>
      <c r="G24" s="10"/>
      <c r="H24" s="90" t="e">
        <f>G24+#REF!</f>
        <v>#REF!</v>
      </c>
      <c r="I24" s="8"/>
      <c r="J24" s="90" t="e">
        <f>I24+#REF!</f>
        <v>#REF!</v>
      </c>
      <c r="K24" s="91">
        <f t="shared" ref="K24:K39" si="8">SUM(L24:O24)</f>
        <v>0</v>
      </c>
      <c r="L24" s="8"/>
      <c r="M24" s="8"/>
      <c r="N24" s="8"/>
      <c r="O24" s="8"/>
      <c r="P24" s="91">
        <f t="shared" si="3"/>
        <v>0</v>
      </c>
      <c r="Q24" s="15">
        <f t="shared" si="4"/>
        <v>0</v>
      </c>
      <c r="R24" s="15">
        <f t="shared" si="4"/>
        <v>0</v>
      </c>
      <c r="S24" s="15">
        <f t="shared" si="4"/>
        <v>0</v>
      </c>
      <c r="T24" s="15">
        <f t="shared" si="4"/>
        <v>0</v>
      </c>
      <c r="U24" s="91" t="e">
        <f t="shared" si="5"/>
        <v>#REF!</v>
      </c>
      <c r="V24" s="15" t="e">
        <f>L24+#REF!</f>
        <v>#REF!</v>
      </c>
      <c r="W24" s="15" t="e">
        <f>M24+#REF!</f>
        <v>#REF!</v>
      </c>
      <c r="X24" s="15" t="e">
        <f>N24+#REF!</f>
        <v>#REF!</v>
      </c>
      <c r="Y24" s="15" t="e">
        <f>O24+#REF!</f>
        <v>#REF!</v>
      </c>
      <c r="Z24" s="91" t="e">
        <f t="shared" si="6"/>
        <v>#REF!</v>
      </c>
      <c r="AA24" s="15" t="e">
        <f>Q24+#REF!</f>
        <v>#REF!</v>
      </c>
      <c r="AB24" s="15" t="e">
        <f>R24+#REF!</f>
        <v>#REF!</v>
      </c>
      <c r="AC24" s="15" t="e">
        <f>S24+#REF!</f>
        <v>#REF!</v>
      </c>
      <c r="AD24" s="15" t="e">
        <f>T24+#REF!</f>
        <v>#REF!</v>
      </c>
      <c r="AE24" s="92">
        <v>16184</v>
      </c>
      <c r="AF24" s="9"/>
      <c r="AG24" s="8">
        <v>57</v>
      </c>
      <c r="AH24" s="12">
        <v>4.9000000000000004</v>
      </c>
      <c r="AI24" s="8">
        <v>4</v>
      </c>
      <c r="AJ24" s="11"/>
    </row>
    <row r="25" spans="1:39" s="4" customFormat="1" ht="21" customHeight="1">
      <c r="A25" s="112" t="s">
        <v>79</v>
      </c>
      <c r="B25" s="113" t="s">
        <v>80</v>
      </c>
      <c r="C25" s="118">
        <f>COUNTA(B26:B27)</f>
        <v>2</v>
      </c>
      <c r="D25" s="119" t="s">
        <v>24</v>
      </c>
      <c r="E25" s="104"/>
      <c r="F25" s="67">
        <v>1</v>
      </c>
      <c r="G25" s="104">
        <f t="shared" ref="G25:AF25" si="9">SUM(G26:G27)</f>
        <v>0</v>
      </c>
      <c r="H25" s="104" t="e">
        <f t="shared" si="9"/>
        <v>#REF!</v>
      </c>
      <c r="I25" s="104">
        <f t="shared" si="9"/>
        <v>0</v>
      </c>
      <c r="J25" s="104" t="e">
        <f t="shared" si="9"/>
        <v>#REF!</v>
      </c>
      <c r="K25" s="104">
        <f t="shared" si="9"/>
        <v>0</v>
      </c>
      <c r="L25" s="104">
        <f t="shared" si="9"/>
        <v>0</v>
      </c>
      <c r="M25" s="104">
        <f t="shared" si="9"/>
        <v>0</v>
      </c>
      <c r="N25" s="104">
        <f t="shared" si="9"/>
        <v>0</v>
      </c>
      <c r="O25" s="104">
        <f t="shared" si="9"/>
        <v>0</v>
      </c>
      <c r="P25" s="104">
        <f t="shared" si="9"/>
        <v>0</v>
      </c>
      <c r="Q25" s="104">
        <f t="shared" si="9"/>
        <v>0</v>
      </c>
      <c r="R25" s="104">
        <f t="shared" si="9"/>
        <v>0</v>
      </c>
      <c r="S25" s="104">
        <f t="shared" si="9"/>
        <v>0</v>
      </c>
      <c r="T25" s="104">
        <f t="shared" si="9"/>
        <v>0</v>
      </c>
      <c r="U25" s="104" t="e">
        <f t="shared" si="9"/>
        <v>#REF!</v>
      </c>
      <c r="V25" s="104" t="e">
        <f t="shared" si="9"/>
        <v>#REF!</v>
      </c>
      <c r="W25" s="104" t="e">
        <f t="shared" si="9"/>
        <v>#REF!</v>
      </c>
      <c r="X25" s="104" t="e">
        <f t="shared" si="9"/>
        <v>#REF!</v>
      </c>
      <c r="Y25" s="104" t="e">
        <f t="shared" si="9"/>
        <v>#REF!</v>
      </c>
      <c r="Z25" s="104" t="e">
        <f t="shared" si="9"/>
        <v>#REF!</v>
      </c>
      <c r="AA25" s="104" t="e">
        <f t="shared" si="9"/>
        <v>#REF!</v>
      </c>
      <c r="AB25" s="104" t="e">
        <f t="shared" si="9"/>
        <v>#REF!</v>
      </c>
      <c r="AC25" s="104" t="e">
        <f t="shared" si="9"/>
        <v>#REF!</v>
      </c>
      <c r="AD25" s="104" t="e">
        <f t="shared" si="9"/>
        <v>#REF!</v>
      </c>
      <c r="AE25" s="104">
        <f t="shared" si="9"/>
        <v>8438</v>
      </c>
      <c r="AF25" s="104">
        <f t="shared" si="9"/>
        <v>0</v>
      </c>
      <c r="AG25" s="104">
        <v>2102</v>
      </c>
      <c r="AH25" s="105">
        <v>12.7</v>
      </c>
      <c r="AI25" s="104">
        <v>1</v>
      </c>
      <c r="AJ25" s="104">
        <v>0</v>
      </c>
      <c r="AK25" s="5"/>
      <c r="AL25" s="5"/>
      <c r="AM25" s="5"/>
    </row>
    <row r="26" spans="1:39" s="126" customFormat="1" ht="19.5" customHeight="1">
      <c r="A26" s="123">
        <v>7</v>
      </c>
      <c r="B26" s="124" t="s">
        <v>89</v>
      </c>
      <c r="C26" s="209" t="s">
        <v>57</v>
      </c>
      <c r="D26" s="209"/>
      <c r="E26" s="129" t="s">
        <v>235</v>
      </c>
      <c r="F26" s="67">
        <v>3</v>
      </c>
      <c r="G26" s="10"/>
      <c r="H26" s="90" t="e">
        <f>G26+#REF!</f>
        <v>#REF!</v>
      </c>
      <c r="I26" s="8"/>
      <c r="J26" s="90" t="e">
        <f>I26+#REF!</f>
        <v>#REF!</v>
      </c>
      <c r="K26" s="91">
        <f t="shared" si="8"/>
        <v>0</v>
      </c>
      <c r="L26" s="8"/>
      <c r="M26" s="8"/>
      <c r="N26" s="8"/>
      <c r="O26" s="8"/>
      <c r="P26" s="91">
        <f t="shared" si="3"/>
        <v>0</v>
      </c>
      <c r="Q26" s="15">
        <f t="shared" si="4"/>
        <v>0</v>
      </c>
      <c r="R26" s="15">
        <f t="shared" si="4"/>
        <v>0</v>
      </c>
      <c r="S26" s="15">
        <f t="shared" si="4"/>
        <v>0</v>
      </c>
      <c r="T26" s="15">
        <f t="shared" si="4"/>
        <v>0</v>
      </c>
      <c r="U26" s="91" t="e">
        <f t="shared" si="5"/>
        <v>#REF!</v>
      </c>
      <c r="V26" s="15" t="e">
        <f>L26+#REF!</f>
        <v>#REF!</v>
      </c>
      <c r="W26" s="15" t="e">
        <f>M26+#REF!</f>
        <v>#REF!</v>
      </c>
      <c r="X26" s="15" t="e">
        <f>N26+#REF!</f>
        <v>#REF!</v>
      </c>
      <c r="Y26" s="15" t="e">
        <f>O26+#REF!</f>
        <v>#REF!</v>
      </c>
      <c r="Z26" s="91" t="e">
        <f t="shared" si="6"/>
        <v>#REF!</v>
      </c>
      <c r="AA26" s="15" t="e">
        <f>Q26+#REF!</f>
        <v>#REF!</v>
      </c>
      <c r="AB26" s="15" t="e">
        <f>R26+#REF!</f>
        <v>#REF!</v>
      </c>
      <c r="AC26" s="15" t="e">
        <f>S26+#REF!</f>
        <v>#REF!</v>
      </c>
      <c r="AD26" s="15" t="e">
        <f>T26+#REF!</f>
        <v>#REF!</v>
      </c>
      <c r="AE26" s="92">
        <v>6688</v>
      </c>
      <c r="AF26" s="9"/>
      <c r="AG26" s="8"/>
      <c r="AH26" s="8"/>
      <c r="AI26" s="8"/>
      <c r="AJ26" s="88"/>
    </row>
    <row r="27" spans="1:39" s="126" customFormat="1" ht="19.5" customHeight="1">
      <c r="A27" s="123">
        <v>9</v>
      </c>
      <c r="B27" s="124" t="s">
        <v>91</v>
      </c>
      <c r="C27" s="209" t="s">
        <v>92</v>
      </c>
      <c r="D27" s="209"/>
      <c r="E27" s="129" t="s">
        <v>235</v>
      </c>
      <c r="F27" s="67">
        <v>3</v>
      </c>
      <c r="G27" s="10"/>
      <c r="H27" s="90" t="e">
        <f>G27+#REF!</f>
        <v>#REF!</v>
      </c>
      <c r="I27" s="8"/>
      <c r="J27" s="90" t="e">
        <f>I27+#REF!</f>
        <v>#REF!</v>
      </c>
      <c r="K27" s="91">
        <f>SUM(L27:O27)</f>
        <v>0</v>
      </c>
      <c r="L27" s="8"/>
      <c r="M27" s="8"/>
      <c r="N27" s="8"/>
      <c r="O27" s="8"/>
      <c r="P27" s="91">
        <f t="shared" si="3"/>
        <v>0</v>
      </c>
      <c r="Q27" s="15">
        <f t="shared" si="4"/>
        <v>0</v>
      </c>
      <c r="R27" s="15">
        <f t="shared" si="4"/>
        <v>0</v>
      </c>
      <c r="S27" s="15">
        <f t="shared" si="4"/>
        <v>0</v>
      </c>
      <c r="T27" s="15">
        <f t="shared" si="4"/>
        <v>0</v>
      </c>
      <c r="U27" s="91" t="e">
        <f t="shared" si="5"/>
        <v>#REF!</v>
      </c>
      <c r="V27" s="15" t="e">
        <f>L27+#REF!</f>
        <v>#REF!</v>
      </c>
      <c r="W27" s="15" t="e">
        <f>M27+#REF!</f>
        <v>#REF!</v>
      </c>
      <c r="X27" s="15" t="e">
        <f>N27+#REF!</f>
        <v>#REF!</v>
      </c>
      <c r="Y27" s="15" t="e">
        <f>O27+#REF!</f>
        <v>#REF!</v>
      </c>
      <c r="Z27" s="91" t="e">
        <f t="shared" si="6"/>
        <v>#REF!</v>
      </c>
      <c r="AA27" s="15" t="e">
        <f>Q27+#REF!</f>
        <v>#REF!</v>
      </c>
      <c r="AB27" s="15" t="e">
        <f>R27+#REF!</f>
        <v>#REF!</v>
      </c>
      <c r="AC27" s="15" t="e">
        <f>S27+#REF!</f>
        <v>#REF!</v>
      </c>
      <c r="AD27" s="15" t="e">
        <f>T27+#REF!</f>
        <v>#REF!</v>
      </c>
      <c r="AE27" s="92">
        <v>1750</v>
      </c>
      <c r="AF27" s="9"/>
      <c r="AG27" s="8"/>
      <c r="AH27" s="8"/>
      <c r="AI27" s="8"/>
      <c r="AJ27" s="88"/>
    </row>
    <row r="28" spans="1:39" s="126" customFormat="1" ht="24" hidden="1" customHeight="1">
      <c r="A28" s="17"/>
      <c r="B28" s="14"/>
      <c r="C28" s="209"/>
      <c r="D28" s="209"/>
      <c r="E28" s="129"/>
      <c r="F28" s="67">
        <v>10</v>
      </c>
      <c r="G28" s="10"/>
      <c r="H28" s="90" t="e">
        <f>G28+#REF!</f>
        <v>#REF!</v>
      </c>
      <c r="I28" s="8"/>
      <c r="J28" s="90" t="e">
        <f>I28+#REF!</f>
        <v>#REF!</v>
      </c>
      <c r="K28" s="91">
        <f t="shared" si="8"/>
        <v>0</v>
      </c>
      <c r="L28" s="8"/>
      <c r="M28" s="8"/>
      <c r="N28" s="8"/>
      <c r="O28" s="8"/>
      <c r="P28" s="91">
        <f t="shared" si="3"/>
        <v>0</v>
      </c>
      <c r="Q28" s="15">
        <f t="shared" si="4"/>
        <v>0</v>
      </c>
      <c r="R28" s="15">
        <f t="shared" si="4"/>
        <v>0</v>
      </c>
      <c r="S28" s="15">
        <f t="shared" si="4"/>
        <v>0</v>
      </c>
      <c r="T28" s="15">
        <f t="shared" si="4"/>
        <v>0</v>
      </c>
      <c r="U28" s="91" t="e">
        <f t="shared" si="5"/>
        <v>#REF!</v>
      </c>
      <c r="V28" s="15" t="e">
        <f>L28+#REF!</f>
        <v>#REF!</v>
      </c>
      <c r="W28" s="15" t="e">
        <f>M28+#REF!</f>
        <v>#REF!</v>
      </c>
      <c r="X28" s="15" t="e">
        <f>N28+#REF!</f>
        <v>#REF!</v>
      </c>
      <c r="Y28" s="15" t="e">
        <f>O28+#REF!</f>
        <v>#REF!</v>
      </c>
      <c r="Z28" s="91" t="e">
        <f t="shared" si="6"/>
        <v>#REF!</v>
      </c>
      <c r="AA28" s="15" t="e">
        <f>Q28+#REF!</f>
        <v>#REF!</v>
      </c>
      <c r="AB28" s="15" t="e">
        <f>R28+#REF!</f>
        <v>#REF!</v>
      </c>
      <c r="AC28" s="15" t="e">
        <f>S28+#REF!</f>
        <v>#REF!</v>
      </c>
      <c r="AD28" s="15" t="e">
        <f>T28+#REF!</f>
        <v>#REF!</v>
      </c>
      <c r="AE28" s="92"/>
      <c r="AF28" s="9"/>
      <c r="AG28" s="8"/>
      <c r="AH28" s="8"/>
      <c r="AI28" s="8"/>
      <c r="AJ28" s="88"/>
    </row>
    <row r="29" spans="1:39" s="126" customFormat="1" ht="24" hidden="1" customHeight="1">
      <c r="A29" s="17"/>
      <c r="B29" s="14"/>
      <c r="C29" s="209"/>
      <c r="D29" s="209"/>
      <c r="E29" s="129"/>
      <c r="F29" s="67">
        <v>10</v>
      </c>
      <c r="G29" s="10"/>
      <c r="H29" s="90" t="e">
        <f>G29+#REF!</f>
        <v>#REF!</v>
      </c>
      <c r="I29" s="8"/>
      <c r="J29" s="90" t="e">
        <f>I29+#REF!</f>
        <v>#REF!</v>
      </c>
      <c r="K29" s="91">
        <f t="shared" si="8"/>
        <v>0</v>
      </c>
      <c r="L29" s="8"/>
      <c r="M29" s="8"/>
      <c r="N29" s="8"/>
      <c r="O29" s="8"/>
      <c r="P29" s="91">
        <f t="shared" si="3"/>
        <v>0</v>
      </c>
      <c r="Q29" s="15">
        <f t="shared" si="4"/>
        <v>0</v>
      </c>
      <c r="R29" s="15">
        <f t="shared" si="4"/>
        <v>0</v>
      </c>
      <c r="S29" s="15">
        <f t="shared" si="4"/>
        <v>0</v>
      </c>
      <c r="T29" s="15">
        <f t="shared" si="4"/>
        <v>0</v>
      </c>
      <c r="U29" s="91" t="e">
        <f t="shared" si="5"/>
        <v>#REF!</v>
      </c>
      <c r="V29" s="15" t="e">
        <f>L29+#REF!</f>
        <v>#REF!</v>
      </c>
      <c r="W29" s="15" t="e">
        <f>M29+#REF!</f>
        <v>#REF!</v>
      </c>
      <c r="X29" s="15" t="e">
        <f>N29+#REF!</f>
        <v>#REF!</v>
      </c>
      <c r="Y29" s="15" t="e">
        <f>O29+#REF!</f>
        <v>#REF!</v>
      </c>
      <c r="Z29" s="91" t="e">
        <f t="shared" si="6"/>
        <v>#REF!</v>
      </c>
      <c r="AA29" s="15" t="e">
        <f>Q29+#REF!</f>
        <v>#REF!</v>
      </c>
      <c r="AB29" s="15" t="e">
        <f>R29+#REF!</f>
        <v>#REF!</v>
      </c>
      <c r="AC29" s="15" t="e">
        <f>S29+#REF!</f>
        <v>#REF!</v>
      </c>
      <c r="AD29" s="15" t="e">
        <f>T29+#REF!</f>
        <v>#REF!</v>
      </c>
      <c r="AE29" s="92"/>
      <c r="AF29" s="9"/>
      <c r="AG29" s="8"/>
      <c r="AH29" s="8"/>
      <c r="AI29" s="8"/>
      <c r="AJ29" s="88"/>
    </row>
    <row r="30" spans="1:39" s="126" customFormat="1" ht="24" hidden="1" customHeight="1">
      <c r="A30" s="17"/>
      <c r="B30" s="14"/>
      <c r="C30" s="209"/>
      <c r="D30" s="209"/>
      <c r="E30" s="129"/>
      <c r="F30" s="67">
        <v>10</v>
      </c>
      <c r="G30" s="10"/>
      <c r="H30" s="90" t="e">
        <f>G30+#REF!</f>
        <v>#REF!</v>
      </c>
      <c r="I30" s="8"/>
      <c r="J30" s="90" t="e">
        <f>I30+#REF!</f>
        <v>#REF!</v>
      </c>
      <c r="K30" s="91">
        <f t="shared" si="8"/>
        <v>0</v>
      </c>
      <c r="L30" s="8"/>
      <c r="M30" s="8"/>
      <c r="N30" s="8"/>
      <c r="O30" s="8"/>
      <c r="P30" s="91">
        <f t="shared" si="3"/>
        <v>0</v>
      </c>
      <c r="Q30" s="15">
        <f t="shared" si="4"/>
        <v>0</v>
      </c>
      <c r="R30" s="15">
        <f t="shared" si="4"/>
        <v>0</v>
      </c>
      <c r="S30" s="15">
        <f t="shared" si="4"/>
        <v>0</v>
      </c>
      <c r="T30" s="15">
        <f t="shared" si="4"/>
        <v>0</v>
      </c>
      <c r="U30" s="91" t="e">
        <f t="shared" si="5"/>
        <v>#REF!</v>
      </c>
      <c r="V30" s="15" t="e">
        <f>L30+#REF!</f>
        <v>#REF!</v>
      </c>
      <c r="W30" s="15" t="e">
        <f>M30+#REF!</f>
        <v>#REF!</v>
      </c>
      <c r="X30" s="15" t="e">
        <f>N30+#REF!</f>
        <v>#REF!</v>
      </c>
      <c r="Y30" s="15" t="e">
        <f>O30+#REF!</f>
        <v>#REF!</v>
      </c>
      <c r="Z30" s="91" t="e">
        <f t="shared" si="6"/>
        <v>#REF!</v>
      </c>
      <c r="AA30" s="15" t="e">
        <f>Q30+#REF!</f>
        <v>#REF!</v>
      </c>
      <c r="AB30" s="15" t="e">
        <f>R30+#REF!</f>
        <v>#REF!</v>
      </c>
      <c r="AC30" s="15" t="e">
        <f>S30+#REF!</f>
        <v>#REF!</v>
      </c>
      <c r="AD30" s="15" t="e">
        <f>T30+#REF!</f>
        <v>#REF!</v>
      </c>
      <c r="AE30" s="92"/>
      <c r="AF30" s="9"/>
      <c r="AG30" s="8"/>
      <c r="AH30" s="8"/>
      <c r="AI30" s="8"/>
      <c r="AJ30" s="88"/>
    </row>
    <row r="31" spans="1:39" s="126" customFormat="1" ht="24" hidden="1" customHeight="1">
      <c r="A31" s="17"/>
      <c r="B31" s="14"/>
      <c r="C31" s="209"/>
      <c r="D31" s="209"/>
      <c r="E31" s="129"/>
      <c r="F31" s="67">
        <v>10</v>
      </c>
      <c r="G31" s="10"/>
      <c r="H31" s="90" t="e">
        <f>G31+#REF!</f>
        <v>#REF!</v>
      </c>
      <c r="I31" s="8"/>
      <c r="J31" s="90" t="e">
        <f>I31+#REF!</f>
        <v>#REF!</v>
      </c>
      <c r="K31" s="91">
        <f t="shared" si="8"/>
        <v>0</v>
      </c>
      <c r="L31" s="8"/>
      <c r="M31" s="8"/>
      <c r="N31" s="8"/>
      <c r="O31" s="8"/>
      <c r="P31" s="91">
        <f t="shared" si="3"/>
        <v>0</v>
      </c>
      <c r="Q31" s="15">
        <f t="shared" si="4"/>
        <v>0</v>
      </c>
      <c r="R31" s="15">
        <f t="shared" si="4"/>
        <v>0</v>
      </c>
      <c r="S31" s="15">
        <f t="shared" si="4"/>
        <v>0</v>
      </c>
      <c r="T31" s="15">
        <f t="shared" si="4"/>
        <v>0</v>
      </c>
      <c r="U31" s="91" t="e">
        <f t="shared" si="5"/>
        <v>#REF!</v>
      </c>
      <c r="V31" s="15" t="e">
        <f>L31+#REF!</f>
        <v>#REF!</v>
      </c>
      <c r="W31" s="15" t="e">
        <f>M31+#REF!</f>
        <v>#REF!</v>
      </c>
      <c r="X31" s="15" t="e">
        <f>N31+#REF!</f>
        <v>#REF!</v>
      </c>
      <c r="Y31" s="15" t="e">
        <f>O31+#REF!</f>
        <v>#REF!</v>
      </c>
      <c r="Z31" s="91" t="e">
        <f t="shared" si="6"/>
        <v>#REF!</v>
      </c>
      <c r="AA31" s="15" t="e">
        <f>Q31+#REF!</f>
        <v>#REF!</v>
      </c>
      <c r="AB31" s="15" t="e">
        <f>R31+#REF!</f>
        <v>#REF!</v>
      </c>
      <c r="AC31" s="15" t="e">
        <f>S31+#REF!</f>
        <v>#REF!</v>
      </c>
      <c r="AD31" s="15" t="e">
        <f>T31+#REF!</f>
        <v>#REF!</v>
      </c>
      <c r="AE31" s="92"/>
      <c r="AF31" s="9"/>
      <c r="AG31" s="8"/>
      <c r="AH31" s="8"/>
      <c r="AI31" s="8"/>
      <c r="AJ31" s="88"/>
    </row>
    <row r="32" spans="1:39" s="4" customFormat="1" ht="19.5" customHeight="1">
      <c r="A32" s="112" t="s">
        <v>93</v>
      </c>
      <c r="B32" s="113" t="s">
        <v>94</v>
      </c>
      <c r="C32" s="118">
        <f>COUNTA(B33:B36)</f>
        <v>4</v>
      </c>
      <c r="D32" s="119" t="s">
        <v>24</v>
      </c>
      <c r="E32" s="106"/>
      <c r="F32" s="67">
        <v>1</v>
      </c>
      <c r="G32" s="106">
        <f t="shared" ref="G32:AJ32" si="10">SUM(G33:G36)</f>
        <v>0</v>
      </c>
      <c r="H32" s="106" t="e">
        <f t="shared" si="10"/>
        <v>#REF!</v>
      </c>
      <c r="I32" s="106">
        <f t="shared" si="10"/>
        <v>0</v>
      </c>
      <c r="J32" s="106" t="e">
        <f t="shared" si="10"/>
        <v>#REF!</v>
      </c>
      <c r="K32" s="106">
        <f t="shared" si="10"/>
        <v>0</v>
      </c>
      <c r="L32" s="106">
        <f t="shared" si="10"/>
        <v>0</v>
      </c>
      <c r="M32" s="106">
        <f t="shared" si="10"/>
        <v>0</v>
      </c>
      <c r="N32" s="106">
        <f t="shared" si="10"/>
        <v>0</v>
      </c>
      <c r="O32" s="106">
        <f t="shared" si="10"/>
        <v>0</v>
      </c>
      <c r="P32" s="106">
        <f t="shared" si="10"/>
        <v>0</v>
      </c>
      <c r="Q32" s="106">
        <f t="shared" si="10"/>
        <v>0</v>
      </c>
      <c r="R32" s="106">
        <f t="shared" si="10"/>
        <v>0</v>
      </c>
      <c r="S32" s="106">
        <f t="shared" si="10"/>
        <v>0</v>
      </c>
      <c r="T32" s="106">
        <f t="shared" si="10"/>
        <v>0</v>
      </c>
      <c r="U32" s="106" t="e">
        <f t="shared" si="10"/>
        <v>#REF!</v>
      </c>
      <c r="V32" s="106" t="e">
        <f t="shared" si="10"/>
        <v>#REF!</v>
      </c>
      <c r="W32" s="106" t="e">
        <f t="shared" si="10"/>
        <v>#REF!</v>
      </c>
      <c r="X32" s="106" t="e">
        <f t="shared" si="10"/>
        <v>#REF!</v>
      </c>
      <c r="Y32" s="106" t="e">
        <f t="shared" si="10"/>
        <v>#REF!</v>
      </c>
      <c r="Z32" s="106" t="e">
        <f t="shared" si="10"/>
        <v>#REF!</v>
      </c>
      <c r="AA32" s="106" t="e">
        <f t="shared" si="10"/>
        <v>#REF!</v>
      </c>
      <c r="AB32" s="106" t="e">
        <f t="shared" si="10"/>
        <v>#REF!</v>
      </c>
      <c r="AC32" s="106" t="e">
        <f t="shared" si="10"/>
        <v>#REF!</v>
      </c>
      <c r="AD32" s="106" t="e">
        <f t="shared" si="10"/>
        <v>#REF!</v>
      </c>
      <c r="AE32" s="106">
        <f t="shared" si="10"/>
        <v>21655</v>
      </c>
      <c r="AF32" s="106">
        <f t="shared" si="10"/>
        <v>0</v>
      </c>
      <c r="AG32" s="106">
        <f t="shared" si="10"/>
        <v>157</v>
      </c>
      <c r="AH32" s="106">
        <f t="shared" si="10"/>
        <v>3.3019999999999996</v>
      </c>
      <c r="AI32" s="106">
        <f t="shared" si="10"/>
        <v>3</v>
      </c>
      <c r="AJ32" s="106">
        <f t="shared" si="10"/>
        <v>0</v>
      </c>
      <c r="AK32" s="5"/>
      <c r="AL32" s="5"/>
      <c r="AM32" s="5"/>
    </row>
    <row r="33" spans="1:39" s="126" customFormat="1" ht="19.5" customHeight="1">
      <c r="A33" s="123">
        <v>1</v>
      </c>
      <c r="B33" s="124" t="s">
        <v>95</v>
      </c>
      <c r="C33" s="209" t="s">
        <v>84</v>
      </c>
      <c r="D33" s="209"/>
      <c r="E33" s="108" t="s">
        <v>209</v>
      </c>
      <c r="F33" s="67" t="s">
        <v>248</v>
      </c>
      <c r="G33" s="10"/>
      <c r="H33" s="90" t="e">
        <f>G33+#REF!</f>
        <v>#REF!</v>
      </c>
      <c r="I33" s="8"/>
      <c r="J33" s="90" t="e">
        <f>I33+#REF!</f>
        <v>#REF!</v>
      </c>
      <c r="K33" s="91">
        <f t="shared" si="8"/>
        <v>0</v>
      </c>
      <c r="L33" s="8"/>
      <c r="M33" s="8"/>
      <c r="N33" s="8"/>
      <c r="O33" s="8"/>
      <c r="P33" s="91">
        <f t="shared" si="3"/>
        <v>0</v>
      </c>
      <c r="Q33" s="15">
        <f t="shared" si="4"/>
        <v>0</v>
      </c>
      <c r="R33" s="15">
        <f t="shared" si="4"/>
        <v>0</v>
      </c>
      <c r="S33" s="15">
        <f t="shared" si="4"/>
        <v>0</v>
      </c>
      <c r="T33" s="15">
        <f t="shared" si="4"/>
        <v>0</v>
      </c>
      <c r="U33" s="91" t="e">
        <f t="shared" si="5"/>
        <v>#REF!</v>
      </c>
      <c r="V33" s="15" t="e">
        <f>L33+#REF!</f>
        <v>#REF!</v>
      </c>
      <c r="W33" s="15" t="e">
        <f>M33+#REF!</f>
        <v>#REF!</v>
      </c>
      <c r="X33" s="15" t="e">
        <f>N33+#REF!</f>
        <v>#REF!</v>
      </c>
      <c r="Y33" s="15" t="e">
        <f>O33+#REF!</f>
        <v>#REF!</v>
      </c>
      <c r="Z33" s="91" t="e">
        <f t="shared" si="6"/>
        <v>#REF!</v>
      </c>
      <c r="AA33" s="15" t="e">
        <f>Q33+#REF!</f>
        <v>#REF!</v>
      </c>
      <c r="AB33" s="15" t="e">
        <f>R33+#REF!</f>
        <v>#REF!</v>
      </c>
      <c r="AC33" s="15" t="e">
        <f>S33+#REF!</f>
        <v>#REF!</v>
      </c>
      <c r="AD33" s="15" t="e">
        <f>T33+#REF!</f>
        <v>#REF!</v>
      </c>
      <c r="AE33" s="92">
        <v>6216</v>
      </c>
      <c r="AF33" s="9"/>
      <c r="AG33" s="8">
        <v>47</v>
      </c>
      <c r="AH33" s="89">
        <v>2.2519999999999998</v>
      </c>
      <c r="AI33" s="8"/>
      <c r="AJ33" s="88"/>
      <c r="AK33" s="69"/>
    </row>
    <row r="34" spans="1:39" s="29" customFormat="1" ht="19.5" customHeight="1">
      <c r="A34" s="123">
        <v>5</v>
      </c>
      <c r="B34" s="124" t="s">
        <v>99</v>
      </c>
      <c r="C34" s="209" t="s">
        <v>50</v>
      </c>
      <c r="D34" s="209"/>
      <c r="E34" s="129" t="s">
        <v>232</v>
      </c>
      <c r="F34" s="67">
        <v>4</v>
      </c>
      <c r="G34" s="10"/>
      <c r="H34" s="90" t="e">
        <f>G34+#REF!</f>
        <v>#REF!</v>
      </c>
      <c r="I34" s="8"/>
      <c r="J34" s="90" t="e">
        <f>I34+#REF!</f>
        <v>#REF!</v>
      </c>
      <c r="K34" s="91">
        <f t="shared" si="8"/>
        <v>0</v>
      </c>
      <c r="L34" s="8"/>
      <c r="M34" s="8"/>
      <c r="N34" s="8"/>
      <c r="O34" s="8"/>
      <c r="P34" s="91">
        <f t="shared" ref="P34:P48" si="11">SUM(Q34:T34)</f>
        <v>0</v>
      </c>
      <c r="Q34" s="15">
        <f t="shared" ref="Q34:T54" si="12">SUM(L34)</f>
        <v>0</v>
      </c>
      <c r="R34" s="15">
        <f t="shared" si="12"/>
        <v>0</v>
      </c>
      <c r="S34" s="15">
        <f t="shared" si="12"/>
        <v>0</v>
      </c>
      <c r="T34" s="15">
        <f t="shared" si="12"/>
        <v>0</v>
      </c>
      <c r="U34" s="91" t="e">
        <f t="shared" ref="U34:U54" si="13">SUM(V34:Y34)</f>
        <v>#REF!</v>
      </c>
      <c r="V34" s="15" t="e">
        <f>L34+#REF!</f>
        <v>#REF!</v>
      </c>
      <c r="W34" s="15" t="e">
        <f>M34+#REF!</f>
        <v>#REF!</v>
      </c>
      <c r="X34" s="15" t="e">
        <f>N34+#REF!</f>
        <v>#REF!</v>
      </c>
      <c r="Y34" s="15" t="e">
        <f>O34+#REF!</f>
        <v>#REF!</v>
      </c>
      <c r="Z34" s="91" t="e">
        <f t="shared" ref="Z34:Z48" si="14">SUM(AA34:AD34)</f>
        <v>#REF!</v>
      </c>
      <c r="AA34" s="15" t="e">
        <f>Q34+#REF!</f>
        <v>#REF!</v>
      </c>
      <c r="AB34" s="15" t="e">
        <f>R34+#REF!</f>
        <v>#REF!</v>
      </c>
      <c r="AC34" s="15" t="e">
        <f>S34+#REF!</f>
        <v>#REF!</v>
      </c>
      <c r="AD34" s="15" t="e">
        <f>T34+#REF!</f>
        <v>#REF!</v>
      </c>
      <c r="AE34" s="92">
        <v>8988</v>
      </c>
      <c r="AF34" s="9"/>
      <c r="AG34" s="8">
        <v>90</v>
      </c>
      <c r="AH34" s="13">
        <v>0.35</v>
      </c>
      <c r="AI34" s="8">
        <v>2</v>
      </c>
      <c r="AJ34" s="11"/>
    </row>
    <row r="35" spans="1:39" s="126" customFormat="1" ht="19.5" customHeight="1">
      <c r="A35" s="123">
        <v>6</v>
      </c>
      <c r="B35" s="124" t="s">
        <v>100</v>
      </c>
      <c r="C35" s="209" t="s">
        <v>50</v>
      </c>
      <c r="D35" s="209"/>
      <c r="E35" s="129" t="s">
        <v>218</v>
      </c>
      <c r="F35" s="67">
        <v>12</v>
      </c>
      <c r="G35" s="10"/>
      <c r="H35" s="90" t="e">
        <f>G35+#REF!</f>
        <v>#REF!</v>
      </c>
      <c r="I35" s="8"/>
      <c r="J35" s="90" t="e">
        <f>I35+#REF!</f>
        <v>#REF!</v>
      </c>
      <c r="K35" s="91">
        <f t="shared" si="8"/>
        <v>0</v>
      </c>
      <c r="L35" s="8"/>
      <c r="M35" s="8"/>
      <c r="N35" s="8"/>
      <c r="O35" s="8"/>
      <c r="P35" s="91">
        <f t="shared" si="11"/>
        <v>0</v>
      </c>
      <c r="Q35" s="15">
        <f t="shared" si="12"/>
        <v>0</v>
      </c>
      <c r="R35" s="15">
        <f t="shared" si="12"/>
        <v>0</v>
      </c>
      <c r="S35" s="15">
        <f t="shared" si="12"/>
        <v>0</v>
      </c>
      <c r="T35" s="15">
        <f t="shared" si="12"/>
        <v>0</v>
      </c>
      <c r="U35" s="91" t="e">
        <f t="shared" si="13"/>
        <v>#REF!</v>
      </c>
      <c r="V35" s="15" t="e">
        <f>L35+#REF!</f>
        <v>#REF!</v>
      </c>
      <c r="W35" s="15" t="e">
        <f>M35+#REF!</f>
        <v>#REF!</v>
      </c>
      <c r="X35" s="15" t="e">
        <f>N35+#REF!</f>
        <v>#REF!</v>
      </c>
      <c r="Y35" s="15" t="e">
        <f>O35+#REF!</f>
        <v>#REF!</v>
      </c>
      <c r="Z35" s="91" t="e">
        <f t="shared" si="14"/>
        <v>#REF!</v>
      </c>
      <c r="AA35" s="15" t="e">
        <f>Q35+#REF!</f>
        <v>#REF!</v>
      </c>
      <c r="AB35" s="15" t="e">
        <f>R35+#REF!</f>
        <v>#REF!</v>
      </c>
      <c r="AC35" s="15" t="e">
        <f>S35+#REF!</f>
        <v>#REF!</v>
      </c>
      <c r="AD35" s="15" t="e">
        <f>T35+#REF!</f>
        <v>#REF!</v>
      </c>
      <c r="AE35" s="92">
        <v>3798</v>
      </c>
      <c r="AF35" s="9"/>
      <c r="AG35" s="8">
        <v>10</v>
      </c>
      <c r="AH35" s="13">
        <v>0.4</v>
      </c>
      <c r="AI35" s="8"/>
      <c r="AJ35" s="88"/>
    </row>
    <row r="36" spans="1:39" s="126" customFormat="1" ht="19.5" customHeight="1">
      <c r="A36" s="123">
        <v>10</v>
      </c>
      <c r="B36" s="124" t="s">
        <v>105</v>
      </c>
      <c r="C36" s="209" t="s">
        <v>106</v>
      </c>
      <c r="D36" s="209"/>
      <c r="E36" s="129" t="s">
        <v>225</v>
      </c>
      <c r="F36" s="67">
        <v>8</v>
      </c>
      <c r="G36" s="10"/>
      <c r="H36" s="90" t="e">
        <f>G36+#REF!</f>
        <v>#REF!</v>
      </c>
      <c r="I36" s="8"/>
      <c r="J36" s="90" t="e">
        <f>I36+#REF!</f>
        <v>#REF!</v>
      </c>
      <c r="K36" s="91">
        <f t="shared" si="8"/>
        <v>0</v>
      </c>
      <c r="L36" s="8"/>
      <c r="M36" s="8"/>
      <c r="N36" s="8"/>
      <c r="O36" s="8"/>
      <c r="P36" s="91">
        <f t="shared" si="11"/>
        <v>0</v>
      </c>
      <c r="Q36" s="15">
        <f t="shared" si="12"/>
        <v>0</v>
      </c>
      <c r="R36" s="15">
        <f t="shared" si="12"/>
        <v>0</v>
      </c>
      <c r="S36" s="15">
        <f t="shared" si="12"/>
        <v>0</v>
      </c>
      <c r="T36" s="15">
        <f t="shared" si="12"/>
        <v>0</v>
      </c>
      <c r="U36" s="91" t="e">
        <f t="shared" si="13"/>
        <v>#REF!</v>
      </c>
      <c r="V36" s="15" t="e">
        <f>L36+#REF!</f>
        <v>#REF!</v>
      </c>
      <c r="W36" s="15" t="e">
        <f>M36+#REF!</f>
        <v>#REF!</v>
      </c>
      <c r="X36" s="15" t="e">
        <f>N36+#REF!</f>
        <v>#REF!</v>
      </c>
      <c r="Y36" s="15" t="e">
        <f>O36+#REF!</f>
        <v>#REF!</v>
      </c>
      <c r="Z36" s="91" t="e">
        <f t="shared" si="14"/>
        <v>#REF!</v>
      </c>
      <c r="AA36" s="15" t="e">
        <f>Q36+#REF!</f>
        <v>#REF!</v>
      </c>
      <c r="AB36" s="15" t="e">
        <f>R36+#REF!</f>
        <v>#REF!</v>
      </c>
      <c r="AC36" s="15" t="e">
        <f>S36+#REF!</f>
        <v>#REF!</v>
      </c>
      <c r="AD36" s="15" t="e">
        <f>T36+#REF!</f>
        <v>#REF!</v>
      </c>
      <c r="AE36" s="92">
        <v>2653</v>
      </c>
      <c r="AF36" s="9"/>
      <c r="AG36" s="8">
        <v>10</v>
      </c>
      <c r="AH36" s="13">
        <v>0.3</v>
      </c>
      <c r="AI36" s="8">
        <v>1</v>
      </c>
      <c r="AJ36" s="88"/>
    </row>
    <row r="37" spans="1:39" s="2" customFormat="1" ht="18.75" customHeight="1">
      <c r="A37" s="116" t="s">
        <v>114</v>
      </c>
      <c r="B37" s="117" t="s">
        <v>115</v>
      </c>
      <c r="C37" s="96">
        <f>COUNTA(B38:B41)</f>
        <v>4</v>
      </c>
      <c r="D37" s="97" t="s">
        <v>24</v>
      </c>
      <c r="E37" s="107"/>
      <c r="F37" s="67">
        <v>1</v>
      </c>
      <c r="G37" s="106">
        <f t="shared" ref="G37:AF37" si="15">SUM(G38:G41)</f>
        <v>0</v>
      </c>
      <c r="H37" s="106" t="e">
        <f t="shared" si="15"/>
        <v>#REF!</v>
      </c>
      <c r="I37" s="106">
        <f t="shared" si="15"/>
        <v>0</v>
      </c>
      <c r="J37" s="106" t="e">
        <f t="shared" si="15"/>
        <v>#REF!</v>
      </c>
      <c r="K37" s="106">
        <f t="shared" si="15"/>
        <v>0</v>
      </c>
      <c r="L37" s="106">
        <f t="shared" si="15"/>
        <v>0</v>
      </c>
      <c r="M37" s="106">
        <f t="shared" si="15"/>
        <v>0</v>
      </c>
      <c r="N37" s="106">
        <f t="shared" si="15"/>
        <v>0</v>
      </c>
      <c r="O37" s="106">
        <f t="shared" si="15"/>
        <v>0</v>
      </c>
      <c r="P37" s="106">
        <f t="shared" si="15"/>
        <v>0</v>
      </c>
      <c r="Q37" s="106">
        <f t="shared" si="15"/>
        <v>0</v>
      </c>
      <c r="R37" s="106">
        <f t="shared" si="15"/>
        <v>0</v>
      </c>
      <c r="S37" s="106">
        <f t="shared" si="15"/>
        <v>0</v>
      </c>
      <c r="T37" s="106">
        <f t="shared" si="15"/>
        <v>0</v>
      </c>
      <c r="U37" s="106" t="e">
        <f t="shared" si="15"/>
        <v>#REF!</v>
      </c>
      <c r="V37" s="106" t="e">
        <f t="shared" si="15"/>
        <v>#REF!</v>
      </c>
      <c r="W37" s="106" t="e">
        <f t="shared" si="15"/>
        <v>#REF!</v>
      </c>
      <c r="X37" s="106" t="e">
        <f t="shared" si="15"/>
        <v>#REF!</v>
      </c>
      <c r="Y37" s="106" t="e">
        <f t="shared" si="15"/>
        <v>#REF!</v>
      </c>
      <c r="Z37" s="106" t="e">
        <f t="shared" si="15"/>
        <v>#REF!</v>
      </c>
      <c r="AA37" s="106" t="e">
        <f t="shared" si="15"/>
        <v>#REF!</v>
      </c>
      <c r="AB37" s="106" t="e">
        <f t="shared" si="15"/>
        <v>#REF!</v>
      </c>
      <c r="AC37" s="106" t="e">
        <f t="shared" si="15"/>
        <v>#REF!</v>
      </c>
      <c r="AD37" s="106" t="e">
        <f t="shared" si="15"/>
        <v>#REF!</v>
      </c>
      <c r="AE37" s="106">
        <f t="shared" si="15"/>
        <v>31017</v>
      </c>
      <c r="AF37" s="106">
        <f t="shared" si="15"/>
        <v>0</v>
      </c>
      <c r="AG37" s="106">
        <v>988</v>
      </c>
      <c r="AH37" s="106">
        <v>4.955000000000001</v>
      </c>
      <c r="AI37" s="106">
        <v>15</v>
      </c>
      <c r="AJ37" s="74">
        <v>0</v>
      </c>
      <c r="AK37" s="21"/>
      <c r="AL37" s="21"/>
      <c r="AM37" s="21"/>
    </row>
    <row r="38" spans="1:39" s="126" customFormat="1" ht="19.5" customHeight="1">
      <c r="A38" s="123">
        <v>2</v>
      </c>
      <c r="B38" s="124" t="s">
        <v>117</v>
      </c>
      <c r="C38" s="209" t="s">
        <v>36</v>
      </c>
      <c r="D38" s="209"/>
      <c r="E38" s="129" t="s">
        <v>236</v>
      </c>
      <c r="F38" s="67">
        <v>2</v>
      </c>
      <c r="G38" s="22"/>
      <c r="H38" s="90" t="e">
        <f>G38+#REF!</f>
        <v>#REF!</v>
      </c>
      <c r="I38" s="15"/>
      <c r="J38" s="90" t="e">
        <f>I38+#REF!</f>
        <v>#REF!</v>
      </c>
      <c r="K38" s="91">
        <f t="shared" si="8"/>
        <v>0</v>
      </c>
      <c r="L38" s="15"/>
      <c r="M38" s="15"/>
      <c r="N38" s="15"/>
      <c r="O38" s="15"/>
      <c r="P38" s="91">
        <f t="shared" si="11"/>
        <v>0</v>
      </c>
      <c r="Q38" s="15">
        <f t="shared" si="12"/>
        <v>0</v>
      </c>
      <c r="R38" s="15">
        <f t="shared" si="12"/>
        <v>0</v>
      </c>
      <c r="S38" s="15">
        <f t="shared" si="12"/>
        <v>0</v>
      </c>
      <c r="T38" s="15">
        <f t="shared" si="12"/>
        <v>0</v>
      </c>
      <c r="U38" s="91" t="e">
        <f t="shared" si="13"/>
        <v>#REF!</v>
      </c>
      <c r="V38" s="15" t="e">
        <f>L38+#REF!</f>
        <v>#REF!</v>
      </c>
      <c r="W38" s="15" t="e">
        <f>M38+#REF!</f>
        <v>#REF!</v>
      </c>
      <c r="X38" s="15" t="e">
        <f>N38+#REF!</f>
        <v>#REF!</v>
      </c>
      <c r="Y38" s="15" t="e">
        <f>O38+#REF!</f>
        <v>#REF!</v>
      </c>
      <c r="Z38" s="91" t="e">
        <f t="shared" si="14"/>
        <v>#REF!</v>
      </c>
      <c r="AA38" s="15" t="e">
        <f>Q38+#REF!</f>
        <v>#REF!</v>
      </c>
      <c r="AB38" s="15" t="e">
        <f>R38+#REF!</f>
        <v>#REF!</v>
      </c>
      <c r="AC38" s="15" t="e">
        <f>S38+#REF!</f>
        <v>#REF!</v>
      </c>
      <c r="AD38" s="15" t="e">
        <f>T38+#REF!</f>
        <v>#REF!</v>
      </c>
      <c r="AE38" s="90">
        <v>7959</v>
      </c>
      <c r="AF38" s="16"/>
      <c r="AG38" s="15">
        <v>117</v>
      </c>
      <c r="AH38" s="18">
        <v>0.45</v>
      </c>
      <c r="AI38" s="15">
        <v>2</v>
      </c>
      <c r="AJ38" s="6"/>
      <c r="AK38" s="225" t="s">
        <v>237</v>
      </c>
      <c r="AL38" s="226"/>
      <c r="AM38" s="226"/>
    </row>
    <row r="39" spans="1:39" s="126" customFormat="1" ht="19.5" customHeight="1">
      <c r="A39" s="123">
        <v>3</v>
      </c>
      <c r="B39" s="124" t="s">
        <v>118</v>
      </c>
      <c r="C39" s="224" t="s">
        <v>119</v>
      </c>
      <c r="D39" s="224"/>
      <c r="E39" s="129" t="s">
        <v>223</v>
      </c>
      <c r="F39" s="67">
        <v>9</v>
      </c>
      <c r="G39" s="22"/>
      <c r="H39" s="90" t="e">
        <f>G39+#REF!</f>
        <v>#REF!</v>
      </c>
      <c r="I39" s="15"/>
      <c r="J39" s="90" t="e">
        <f>I39+#REF!</f>
        <v>#REF!</v>
      </c>
      <c r="K39" s="91">
        <f t="shared" si="8"/>
        <v>0</v>
      </c>
      <c r="L39" s="15"/>
      <c r="M39" s="15"/>
      <c r="N39" s="15"/>
      <c r="O39" s="15"/>
      <c r="P39" s="91">
        <f t="shared" si="11"/>
        <v>0</v>
      </c>
      <c r="Q39" s="15">
        <f t="shared" si="12"/>
        <v>0</v>
      </c>
      <c r="R39" s="15">
        <f t="shared" si="12"/>
        <v>0</v>
      </c>
      <c r="S39" s="15">
        <f t="shared" si="12"/>
        <v>0</v>
      </c>
      <c r="T39" s="15">
        <f t="shared" si="12"/>
        <v>0</v>
      </c>
      <c r="U39" s="91" t="e">
        <f t="shared" si="13"/>
        <v>#REF!</v>
      </c>
      <c r="V39" s="15" t="e">
        <f>L39+#REF!</f>
        <v>#REF!</v>
      </c>
      <c r="W39" s="15" t="e">
        <f>M39+#REF!</f>
        <v>#REF!</v>
      </c>
      <c r="X39" s="15" t="e">
        <f>N39+#REF!</f>
        <v>#REF!</v>
      </c>
      <c r="Y39" s="15" t="e">
        <f>O39+#REF!</f>
        <v>#REF!</v>
      </c>
      <c r="Z39" s="91" t="e">
        <f t="shared" si="14"/>
        <v>#REF!</v>
      </c>
      <c r="AA39" s="15" t="e">
        <f>Q39+#REF!</f>
        <v>#REF!</v>
      </c>
      <c r="AB39" s="15" t="e">
        <f>R39+#REF!</f>
        <v>#REF!</v>
      </c>
      <c r="AC39" s="15" t="e">
        <f>S39+#REF!</f>
        <v>#REF!</v>
      </c>
      <c r="AD39" s="15" t="e">
        <f>T39+#REF!</f>
        <v>#REF!</v>
      </c>
      <c r="AE39" s="90">
        <v>20476</v>
      </c>
      <c r="AF39" s="16"/>
      <c r="AG39" s="15">
        <v>132</v>
      </c>
      <c r="AH39" s="68">
        <v>1</v>
      </c>
      <c r="AI39" s="15"/>
      <c r="AJ39" s="6"/>
    </row>
    <row r="40" spans="1:39" s="126" customFormat="1" ht="19.5" customHeight="1">
      <c r="A40" s="123">
        <v>8</v>
      </c>
      <c r="B40" s="124" t="s">
        <v>126</v>
      </c>
      <c r="C40" s="209" t="s">
        <v>127</v>
      </c>
      <c r="D40" s="209"/>
      <c r="E40" s="129" t="s">
        <v>212</v>
      </c>
      <c r="F40" s="67">
        <v>18</v>
      </c>
      <c r="G40" s="22"/>
      <c r="H40" s="90" t="e">
        <f>G40+#REF!</f>
        <v>#REF!</v>
      </c>
      <c r="I40" s="15"/>
      <c r="J40" s="90" t="e">
        <f>I40+#REF!</f>
        <v>#REF!</v>
      </c>
      <c r="K40" s="91">
        <f t="shared" ref="K40:K48" si="16">SUM(L40:O40)</f>
        <v>0</v>
      </c>
      <c r="L40" s="15"/>
      <c r="M40" s="15"/>
      <c r="N40" s="15"/>
      <c r="O40" s="15"/>
      <c r="P40" s="91">
        <f t="shared" si="11"/>
        <v>0</v>
      </c>
      <c r="Q40" s="15">
        <f t="shared" si="12"/>
        <v>0</v>
      </c>
      <c r="R40" s="15">
        <f t="shared" si="12"/>
        <v>0</v>
      </c>
      <c r="S40" s="15">
        <f t="shared" si="12"/>
        <v>0</v>
      </c>
      <c r="T40" s="15">
        <f t="shared" si="12"/>
        <v>0</v>
      </c>
      <c r="U40" s="91" t="e">
        <f t="shared" si="13"/>
        <v>#REF!</v>
      </c>
      <c r="V40" s="15" t="e">
        <f>L40+#REF!</f>
        <v>#REF!</v>
      </c>
      <c r="W40" s="15" t="e">
        <f>M40+#REF!</f>
        <v>#REF!</v>
      </c>
      <c r="X40" s="15" t="e">
        <f>N40+#REF!</f>
        <v>#REF!</v>
      </c>
      <c r="Y40" s="15" t="e">
        <f>O40+#REF!</f>
        <v>#REF!</v>
      </c>
      <c r="Z40" s="91" t="e">
        <f t="shared" si="14"/>
        <v>#REF!</v>
      </c>
      <c r="AA40" s="15" t="e">
        <f>Q40+#REF!</f>
        <v>#REF!</v>
      </c>
      <c r="AB40" s="15" t="e">
        <f>R40+#REF!</f>
        <v>#REF!</v>
      </c>
      <c r="AC40" s="15" t="e">
        <f>S40+#REF!</f>
        <v>#REF!</v>
      </c>
      <c r="AD40" s="15" t="e">
        <f>T40+#REF!</f>
        <v>#REF!</v>
      </c>
      <c r="AE40" s="90">
        <v>2142</v>
      </c>
      <c r="AF40" s="16"/>
      <c r="AG40" s="15"/>
      <c r="AH40" s="18"/>
      <c r="AI40" s="15"/>
      <c r="AJ40" s="6"/>
    </row>
    <row r="41" spans="1:39" s="126" customFormat="1" ht="19.5" customHeight="1">
      <c r="A41" s="123">
        <v>10</v>
      </c>
      <c r="B41" s="124" t="s">
        <v>166</v>
      </c>
      <c r="C41" s="209" t="s">
        <v>167</v>
      </c>
      <c r="D41" s="209"/>
      <c r="E41" s="22" t="s">
        <v>217</v>
      </c>
      <c r="F41" s="67">
        <v>14</v>
      </c>
      <c r="G41" s="22"/>
      <c r="H41" s="90" t="e">
        <f>G41+#REF!</f>
        <v>#REF!</v>
      </c>
      <c r="I41" s="15"/>
      <c r="J41" s="90" t="e">
        <f>I41+#REF!</f>
        <v>#REF!</v>
      </c>
      <c r="K41" s="91">
        <f t="shared" si="16"/>
        <v>0</v>
      </c>
      <c r="L41" s="15"/>
      <c r="M41" s="15"/>
      <c r="N41" s="15"/>
      <c r="O41" s="15"/>
      <c r="P41" s="91">
        <f t="shared" si="11"/>
        <v>0</v>
      </c>
      <c r="Q41" s="15">
        <f t="shared" si="12"/>
        <v>0</v>
      </c>
      <c r="R41" s="15">
        <f t="shared" si="12"/>
        <v>0</v>
      </c>
      <c r="S41" s="15">
        <f t="shared" si="12"/>
        <v>0</v>
      </c>
      <c r="T41" s="15">
        <f t="shared" si="12"/>
        <v>0</v>
      </c>
      <c r="U41" s="91" t="e">
        <f t="shared" si="13"/>
        <v>#REF!</v>
      </c>
      <c r="V41" s="15" t="e">
        <f>L41+#REF!</f>
        <v>#REF!</v>
      </c>
      <c r="W41" s="15" t="e">
        <f>M41+#REF!</f>
        <v>#REF!</v>
      </c>
      <c r="X41" s="15" t="e">
        <f>N41+#REF!</f>
        <v>#REF!</v>
      </c>
      <c r="Y41" s="15" t="e">
        <f>O41+#REF!</f>
        <v>#REF!</v>
      </c>
      <c r="Z41" s="91" t="e">
        <f t="shared" si="14"/>
        <v>#REF!</v>
      </c>
      <c r="AA41" s="15" t="e">
        <f>Q41+#REF!</f>
        <v>#REF!</v>
      </c>
      <c r="AB41" s="15" t="e">
        <f>R41+#REF!</f>
        <v>#REF!</v>
      </c>
      <c r="AC41" s="15" t="e">
        <f>S41+#REF!</f>
        <v>#REF!</v>
      </c>
      <c r="AD41" s="15" t="e">
        <f>T41+#REF!</f>
        <v>#REF!</v>
      </c>
      <c r="AE41" s="90">
        <v>440</v>
      </c>
      <c r="AF41" s="16"/>
      <c r="AG41" s="15"/>
      <c r="AH41" s="15"/>
      <c r="AI41" s="15"/>
      <c r="AJ41" s="6"/>
    </row>
    <row r="42" spans="1:39" s="73" customFormat="1" ht="19.5" customHeight="1">
      <c r="A42" s="112" t="s">
        <v>128</v>
      </c>
      <c r="B42" s="113" t="s">
        <v>129</v>
      </c>
      <c r="C42" s="114">
        <f>COUNTA(B43:B43)</f>
        <v>1</v>
      </c>
      <c r="D42" s="115" t="s">
        <v>130</v>
      </c>
      <c r="E42" s="106"/>
      <c r="F42" s="67">
        <v>1</v>
      </c>
      <c r="G42" s="109">
        <f t="shared" ref="G42:AE42" si="17">SUM(G43:G43)</f>
        <v>0</v>
      </c>
      <c r="H42" s="109" t="e">
        <f t="shared" si="17"/>
        <v>#REF!</v>
      </c>
      <c r="I42" s="109">
        <f t="shared" si="17"/>
        <v>0</v>
      </c>
      <c r="J42" s="109" t="e">
        <f t="shared" si="17"/>
        <v>#REF!</v>
      </c>
      <c r="K42" s="109">
        <f t="shared" si="17"/>
        <v>0</v>
      </c>
      <c r="L42" s="109">
        <f t="shared" si="17"/>
        <v>0</v>
      </c>
      <c r="M42" s="109">
        <f t="shared" si="17"/>
        <v>0</v>
      </c>
      <c r="N42" s="109">
        <f t="shared" si="17"/>
        <v>0</v>
      </c>
      <c r="O42" s="109">
        <f t="shared" si="17"/>
        <v>0</v>
      </c>
      <c r="P42" s="109">
        <f t="shared" si="17"/>
        <v>0</v>
      </c>
      <c r="Q42" s="109">
        <f t="shared" si="17"/>
        <v>0</v>
      </c>
      <c r="R42" s="109">
        <f t="shared" si="17"/>
        <v>0</v>
      </c>
      <c r="S42" s="109">
        <f t="shared" si="17"/>
        <v>0</v>
      </c>
      <c r="T42" s="109">
        <f t="shared" si="17"/>
        <v>0</v>
      </c>
      <c r="U42" s="109" t="e">
        <f t="shared" si="17"/>
        <v>#REF!</v>
      </c>
      <c r="V42" s="109" t="e">
        <f t="shared" si="17"/>
        <v>#REF!</v>
      </c>
      <c r="W42" s="109" t="e">
        <f t="shared" si="17"/>
        <v>#REF!</v>
      </c>
      <c r="X42" s="109" t="e">
        <f t="shared" si="17"/>
        <v>#REF!</v>
      </c>
      <c r="Y42" s="109" t="e">
        <f t="shared" si="17"/>
        <v>#REF!</v>
      </c>
      <c r="Z42" s="109" t="e">
        <f t="shared" si="17"/>
        <v>#REF!</v>
      </c>
      <c r="AA42" s="109" t="e">
        <f t="shared" si="17"/>
        <v>#REF!</v>
      </c>
      <c r="AB42" s="109" t="e">
        <f t="shared" si="17"/>
        <v>#REF!</v>
      </c>
      <c r="AC42" s="109" t="e">
        <f t="shared" si="17"/>
        <v>#REF!</v>
      </c>
      <c r="AD42" s="109" t="e">
        <f t="shared" si="17"/>
        <v>#REF!</v>
      </c>
      <c r="AE42" s="109">
        <f t="shared" si="17"/>
        <v>7858</v>
      </c>
      <c r="AF42" s="106">
        <v>0</v>
      </c>
      <c r="AG42" s="106">
        <v>2842</v>
      </c>
      <c r="AH42" s="110">
        <v>6.02</v>
      </c>
      <c r="AI42" s="106">
        <v>2</v>
      </c>
      <c r="AJ42" s="106">
        <v>0</v>
      </c>
      <c r="AK42" s="83"/>
      <c r="AL42" s="84"/>
      <c r="AM42" s="84"/>
    </row>
    <row r="43" spans="1:39" s="126" customFormat="1" ht="19.5" customHeight="1">
      <c r="A43" s="123">
        <v>3</v>
      </c>
      <c r="B43" s="124" t="s">
        <v>133</v>
      </c>
      <c r="C43" s="209" t="s">
        <v>125</v>
      </c>
      <c r="D43" s="209"/>
      <c r="E43" s="80" t="s">
        <v>238</v>
      </c>
      <c r="F43" s="67">
        <v>2</v>
      </c>
      <c r="G43" s="26"/>
      <c r="H43" s="90" t="e">
        <f>G43+#REF!</f>
        <v>#REF!</v>
      </c>
      <c r="I43" s="15"/>
      <c r="J43" s="90" t="e">
        <f>I43+#REF!</f>
        <v>#REF!</v>
      </c>
      <c r="K43" s="91">
        <f t="shared" si="16"/>
        <v>0</v>
      </c>
      <c r="L43" s="15"/>
      <c r="M43" s="15"/>
      <c r="N43" s="15"/>
      <c r="O43" s="15"/>
      <c r="P43" s="91">
        <f t="shared" si="11"/>
        <v>0</v>
      </c>
      <c r="Q43" s="15">
        <f t="shared" si="12"/>
        <v>0</v>
      </c>
      <c r="R43" s="15">
        <f t="shared" si="12"/>
        <v>0</v>
      </c>
      <c r="S43" s="15">
        <f t="shared" si="12"/>
        <v>0</v>
      </c>
      <c r="T43" s="15">
        <f t="shared" si="12"/>
        <v>0</v>
      </c>
      <c r="U43" s="91" t="e">
        <f t="shared" si="13"/>
        <v>#REF!</v>
      </c>
      <c r="V43" s="15" t="e">
        <f>L43+#REF!</f>
        <v>#REF!</v>
      </c>
      <c r="W43" s="15" t="e">
        <f>M43+#REF!</f>
        <v>#REF!</v>
      </c>
      <c r="X43" s="15" t="e">
        <f>N43+#REF!</f>
        <v>#REF!</v>
      </c>
      <c r="Y43" s="15" t="e">
        <f>O43+#REF!</f>
        <v>#REF!</v>
      </c>
      <c r="Z43" s="91" t="e">
        <f t="shared" si="14"/>
        <v>#REF!</v>
      </c>
      <c r="AA43" s="15" t="e">
        <f>Q43+#REF!</f>
        <v>#REF!</v>
      </c>
      <c r="AB43" s="15" t="e">
        <f>R43+#REF!</f>
        <v>#REF!</v>
      </c>
      <c r="AC43" s="15" t="e">
        <f>S43+#REF!</f>
        <v>#REF!</v>
      </c>
      <c r="AD43" s="15" t="e">
        <f>T43+#REF!</f>
        <v>#REF!</v>
      </c>
      <c r="AE43" s="90">
        <v>7858</v>
      </c>
      <c r="AF43" s="16"/>
      <c r="AG43" s="15">
        <v>547</v>
      </c>
      <c r="AH43" s="27">
        <v>1.5</v>
      </c>
      <c r="AI43" s="15"/>
      <c r="AJ43" s="15"/>
    </row>
    <row r="44" spans="1:39" s="4" customFormat="1" ht="18" customHeight="1">
      <c r="A44" s="112" t="s">
        <v>135</v>
      </c>
      <c r="B44" s="113" t="s">
        <v>136</v>
      </c>
      <c r="C44" s="114">
        <f>COUNTA(B45:B53)</f>
        <v>4</v>
      </c>
      <c r="D44" s="115" t="s">
        <v>130</v>
      </c>
      <c r="E44" s="104"/>
      <c r="F44" s="67">
        <v>1</v>
      </c>
      <c r="G44" s="109">
        <f>SUM(G45:G48)</f>
        <v>0</v>
      </c>
      <c r="H44" s="109" t="e">
        <f>SUM(H45:H48)</f>
        <v>#REF!</v>
      </c>
      <c r="I44" s="109">
        <f t="shared" ref="I44:AE44" si="18">SUM(I45:I48)</f>
        <v>0</v>
      </c>
      <c r="J44" s="109" t="e">
        <f t="shared" si="18"/>
        <v>#REF!</v>
      </c>
      <c r="K44" s="109">
        <f t="shared" si="18"/>
        <v>0</v>
      </c>
      <c r="L44" s="109">
        <f t="shared" si="18"/>
        <v>0</v>
      </c>
      <c r="M44" s="109">
        <f t="shared" si="18"/>
        <v>0</v>
      </c>
      <c r="N44" s="109">
        <f t="shared" si="18"/>
        <v>0</v>
      </c>
      <c r="O44" s="109">
        <f t="shared" si="18"/>
        <v>0</v>
      </c>
      <c r="P44" s="109">
        <f t="shared" si="18"/>
        <v>0</v>
      </c>
      <c r="Q44" s="109">
        <f t="shared" si="18"/>
        <v>0</v>
      </c>
      <c r="R44" s="109">
        <f t="shared" si="18"/>
        <v>0</v>
      </c>
      <c r="S44" s="109">
        <f t="shared" si="18"/>
        <v>0</v>
      </c>
      <c r="T44" s="109">
        <f t="shared" si="18"/>
        <v>0</v>
      </c>
      <c r="U44" s="109" t="e">
        <f t="shared" si="18"/>
        <v>#REF!</v>
      </c>
      <c r="V44" s="109" t="e">
        <f t="shared" si="18"/>
        <v>#REF!</v>
      </c>
      <c r="W44" s="109" t="e">
        <f t="shared" si="18"/>
        <v>#REF!</v>
      </c>
      <c r="X44" s="109" t="e">
        <f t="shared" si="18"/>
        <v>#REF!</v>
      </c>
      <c r="Y44" s="109" t="e">
        <f t="shared" si="18"/>
        <v>#REF!</v>
      </c>
      <c r="Z44" s="109" t="e">
        <f t="shared" si="18"/>
        <v>#REF!</v>
      </c>
      <c r="AA44" s="109" t="e">
        <f t="shared" si="18"/>
        <v>#REF!</v>
      </c>
      <c r="AB44" s="109" t="e">
        <f t="shared" si="18"/>
        <v>#REF!</v>
      </c>
      <c r="AC44" s="109" t="e">
        <f t="shared" si="18"/>
        <v>#REF!</v>
      </c>
      <c r="AD44" s="109" t="e">
        <f t="shared" si="18"/>
        <v>#REF!</v>
      </c>
      <c r="AE44" s="109">
        <f t="shared" si="18"/>
        <v>3593.5</v>
      </c>
      <c r="AF44" s="106">
        <v>0</v>
      </c>
      <c r="AG44" s="106">
        <v>188</v>
      </c>
      <c r="AH44" s="111">
        <v>0.8</v>
      </c>
      <c r="AI44" s="106">
        <v>2</v>
      </c>
      <c r="AJ44" s="106">
        <v>0</v>
      </c>
      <c r="AK44" s="28"/>
      <c r="AL44" s="5"/>
      <c r="AM44" s="5"/>
    </row>
    <row r="45" spans="1:39" s="28" customFormat="1" ht="19.5" customHeight="1">
      <c r="A45" s="17">
        <v>1</v>
      </c>
      <c r="B45" s="14" t="s">
        <v>137</v>
      </c>
      <c r="C45" s="224" t="s">
        <v>138</v>
      </c>
      <c r="D45" s="224"/>
      <c r="E45" s="129" t="s">
        <v>127</v>
      </c>
      <c r="F45" s="67">
        <v>65</v>
      </c>
      <c r="G45" s="22"/>
      <c r="H45" s="90" t="e">
        <f>G45+#REF!</f>
        <v>#REF!</v>
      </c>
      <c r="I45" s="15"/>
      <c r="J45" s="90" t="e">
        <f>I45+#REF!</f>
        <v>#REF!</v>
      </c>
      <c r="K45" s="91">
        <f t="shared" si="16"/>
        <v>0</v>
      </c>
      <c r="L45" s="15"/>
      <c r="M45" s="15"/>
      <c r="N45" s="15"/>
      <c r="O45" s="15"/>
      <c r="P45" s="91">
        <f t="shared" si="11"/>
        <v>0</v>
      </c>
      <c r="Q45" s="15">
        <f t="shared" si="12"/>
        <v>0</v>
      </c>
      <c r="R45" s="15">
        <f t="shared" si="12"/>
        <v>0</v>
      </c>
      <c r="S45" s="15">
        <f t="shared" si="12"/>
        <v>0</v>
      </c>
      <c r="T45" s="15">
        <f t="shared" si="12"/>
        <v>0</v>
      </c>
      <c r="U45" s="91" t="e">
        <f t="shared" si="13"/>
        <v>#REF!</v>
      </c>
      <c r="V45" s="15" t="e">
        <f>L45+#REF!</f>
        <v>#REF!</v>
      </c>
      <c r="W45" s="15" t="e">
        <f>M45+#REF!</f>
        <v>#REF!</v>
      </c>
      <c r="X45" s="15" t="e">
        <f>N45+#REF!</f>
        <v>#REF!</v>
      </c>
      <c r="Y45" s="15" t="e">
        <f>O45+#REF!</f>
        <v>#REF!</v>
      </c>
      <c r="Z45" s="91" t="e">
        <f t="shared" si="14"/>
        <v>#REF!</v>
      </c>
      <c r="AA45" s="15" t="e">
        <f>Q45+#REF!</f>
        <v>#REF!</v>
      </c>
      <c r="AB45" s="15" t="e">
        <f>R45+#REF!</f>
        <v>#REF!</v>
      </c>
      <c r="AC45" s="15" t="e">
        <f>S45+#REF!</f>
        <v>#REF!</v>
      </c>
      <c r="AD45" s="15" t="e">
        <f>T45+#REF!</f>
        <v>#REF!</v>
      </c>
      <c r="AE45" s="90">
        <v>2488</v>
      </c>
      <c r="AF45" s="16"/>
      <c r="AG45" s="15">
        <v>132</v>
      </c>
      <c r="AH45" s="27">
        <v>0.5</v>
      </c>
      <c r="AI45" s="27">
        <v>2</v>
      </c>
      <c r="AJ45" s="71"/>
    </row>
    <row r="46" spans="1:39" s="28" customFormat="1" ht="21.75" customHeight="1">
      <c r="A46" s="17">
        <v>2</v>
      </c>
      <c r="B46" s="14" t="s">
        <v>139</v>
      </c>
      <c r="C46" s="224" t="s">
        <v>40</v>
      </c>
      <c r="D46" s="224"/>
      <c r="E46" s="129" t="s">
        <v>127</v>
      </c>
      <c r="F46" s="67">
        <v>65</v>
      </c>
      <c r="G46" s="22"/>
      <c r="H46" s="90" t="e">
        <f>G46+#REF!</f>
        <v>#REF!</v>
      </c>
      <c r="I46" s="15"/>
      <c r="J46" s="90" t="e">
        <f>I46+#REF!</f>
        <v>#REF!</v>
      </c>
      <c r="K46" s="91">
        <f t="shared" si="16"/>
        <v>0</v>
      </c>
      <c r="L46" s="15"/>
      <c r="M46" s="15"/>
      <c r="N46" s="15"/>
      <c r="O46" s="15"/>
      <c r="P46" s="91">
        <f t="shared" si="11"/>
        <v>0</v>
      </c>
      <c r="Q46" s="15">
        <f t="shared" si="12"/>
        <v>0</v>
      </c>
      <c r="R46" s="15">
        <f t="shared" si="12"/>
        <v>0</v>
      </c>
      <c r="S46" s="15">
        <f t="shared" si="12"/>
        <v>0</v>
      </c>
      <c r="T46" s="15">
        <f t="shared" si="12"/>
        <v>0</v>
      </c>
      <c r="U46" s="91" t="e">
        <f t="shared" si="13"/>
        <v>#REF!</v>
      </c>
      <c r="V46" s="15" t="e">
        <f>L46+#REF!</f>
        <v>#REF!</v>
      </c>
      <c r="W46" s="15" t="e">
        <f>M46+#REF!</f>
        <v>#REF!</v>
      </c>
      <c r="X46" s="15" t="e">
        <f>N46+#REF!</f>
        <v>#REF!</v>
      </c>
      <c r="Y46" s="15" t="e">
        <f>O46+#REF!</f>
        <v>#REF!</v>
      </c>
      <c r="Z46" s="91" t="e">
        <f t="shared" si="14"/>
        <v>#REF!</v>
      </c>
      <c r="AA46" s="15" t="e">
        <f>Q46+#REF!</f>
        <v>#REF!</v>
      </c>
      <c r="AB46" s="15" t="e">
        <f>R46+#REF!</f>
        <v>#REF!</v>
      </c>
      <c r="AC46" s="15" t="e">
        <f>S46+#REF!</f>
        <v>#REF!</v>
      </c>
      <c r="AD46" s="15" t="e">
        <f>T46+#REF!</f>
        <v>#REF!</v>
      </c>
      <c r="AE46" s="93">
        <v>305.5</v>
      </c>
      <c r="AF46" s="16"/>
      <c r="AG46" s="15">
        <v>31</v>
      </c>
      <c r="AH46" s="18">
        <v>0.2</v>
      </c>
      <c r="AI46" s="15"/>
      <c r="AJ46" s="22"/>
    </row>
    <row r="47" spans="1:39" s="28" customFormat="1" ht="20.25" customHeight="1">
      <c r="A47" s="17">
        <v>3</v>
      </c>
      <c r="B47" s="14" t="s">
        <v>157</v>
      </c>
      <c r="C47" s="224" t="s">
        <v>158</v>
      </c>
      <c r="D47" s="224"/>
      <c r="E47" s="129" t="s">
        <v>160</v>
      </c>
      <c r="F47" s="67">
        <v>52</v>
      </c>
      <c r="G47" s="22"/>
      <c r="H47" s="90" t="e">
        <f>G47+#REF!</f>
        <v>#REF!</v>
      </c>
      <c r="I47" s="15"/>
      <c r="J47" s="90" t="e">
        <f>I47+#REF!</f>
        <v>#REF!</v>
      </c>
      <c r="K47" s="91">
        <f t="shared" si="16"/>
        <v>0</v>
      </c>
      <c r="L47" s="15"/>
      <c r="M47" s="15"/>
      <c r="N47" s="15"/>
      <c r="O47" s="15"/>
      <c r="P47" s="91">
        <f t="shared" si="11"/>
        <v>0</v>
      </c>
      <c r="Q47" s="15">
        <f t="shared" si="12"/>
        <v>0</v>
      </c>
      <c r="R47" s="15">
        <f t="shared" si="12"/>
        <v>0</v>
      </c>
      <c r="S47" s="15">
        <f t="shared" si="12"/>
        <v>0</v>
      </c>
      <c r="T47" s="15">
        <f t="shared" si="12"/>
        <v>0</v>
      </c>
      <c r="U47" s="91" t="e">
        <f t="shared" si="13"/>
        <v>#REF!</v>
      </c>
      <c r="V47" s="15" t="e">
        <f>L47+#REF!</f>
        <v>#REF!</v>
      </c>
      <c r="W47" s="15" t="e">
        <f>M47+#REF!</f>
        <v>#REF!</v>
      </c>
      <c r="X47" s="15" t="e">
        <f>N47+#REF!</f>
        <v>#REF!</v>
      </c>
      <c r="Y47" s="15" t="e">
        <f>O47+#REF!</f>
        <v>#REF!</v>
      </c>
      <c r="Z47" s="91" t="e">
        <f t="shared" si="14"/>
        <v>#REF!</v>
      </c>
      <c r="AA47" s="15" t="e">
        <f>Q47+#REF!</f>
        <v>#REF!</v>
      </c>
      <c r="AB47" s="15" t="e">
        <f>R47+#REF!</f>
        <v>#REF!</v>
      </c>
      <c r="AC47" s="15" t="e">
        <f>S47+#REF!</f>
        <v>#REF!</v>
      </c>
      <c r="AD47" s="15" t="e">
        <f>T47+#REF!</f>
        <v>#REF!</v>
      </c>
      <c r="AE47" s="90">
        <v>150</v>
      </c>
      <c r="AF47" s="16"/>
      <c r="AG47" s="15">
        <v>5</v>
      </c>
      <c r="AH47" s="30">
        <v>0.05</v>
      </c>
      <c r="AI47" s="15"/>
      <c r="AJ47" s="22"/>
    </row>
    <row r="48" spans="1:39" s="28" customFormat="1" ht="21" customHeight="1">
      <c r="A48" s="17">
        <v>4</v>
      </c>
      <c r="B48" s="14" t="s">
        <v>164</v>
      </c>
      <c r="C48" s="224" t="s">
        <v>161</v>
      </c>
      <c r="D48" s="224"/>
      <c r="E48" s="129" t="s">
        <v>188</v>
      </c>
      <c r="F48" s="67">
        <v>33</v>
      </c>
      <c r="G48" s="22"/>
      <c r="H48" s="90" t="e">
        <f>G48+#REF!</f>
        <v>#REF!</v>
      </c>
      <c r="I48" s="15"/>
      <c r="J48" s="90" t="e">
        <f>I48+#REF!</f>
        <v>#REF!</v>
      </c>
      <c r="K48" s="91">
        <f t="shared" si="16"/>
        <v>0</v>
      </c>
      <c r="L48" s="15"/>
      <c r="M48" s="15"/>
      <c r="N48" s="15"/>
      <c r="O48" s="15"/>
      <c r="P48" s="91">
        <f t="shared" si="11"/>
        <v>0</v>
      </c>
      <c r="Q48" s="15">
        <f t="shared" si="12"/>
        <v>0</v>
      </c>
      <c r="R48" s="15">
        <f t="shared" si="12"/>
        <v>0</v>
      </c>
      <c r="S48" s="15">
        <f t="shared" si="12"/>
        <v>0</v>
      </c>
      <c r="T48" s="15">
        <f t="shared" si="12"/>
        <v>0</v>
      </c>
      <c r="U48" s="91" t="e">
        <f t="shared" si="13"/>
        <v>#REF!</v>
      </c>
      <c r="V48" s="15" t="e">
        <f>L48+#REF!</f>
        <v>#REF!</v>
      </c>
      <c r="W48" s="15" t="e">
        <f>M48+#REF!</f>
        <v>#REF!</v>
      </c>
      <c r="X48" s="15" t="e">
        <f>N48+#REF!</f>
        <v>#REF!</v>
      </c>
      <c r="Y48" s="15" t="e">
        <f>O48+#REF!</f>
        <v>#REF!</v>
      </c>
      <c r="Z48" s="91" t="e">
        <f t="shared" si="14"/>
        <v>#REF!</v>
      </c>
      <c r="AA48" s="15" t="e">
        <f>Q48+#REF!</f>
        <v>#REF!</v>
      </c>
      <c r="AB48" s="15" t="e">
        <f>R48+#REF!</f>
        <v>#REF!</v>
      </c>
      <c r="AC48" s="15" t="e">
        <f>S48+#REF!</f>
        <v>#REF!</v>
      </c>
      <c r="AD48" s="15" t="e">
        <f>T48+#REF!</f>
        <v>#REF!</v>
      </c>
      <c r="AE48" s="90">
        <v>650</v>
      </c>
      <c r="AF48" s="16"/>
      <c r="AG48" s="15">
        <v>20</v>
      </c>
      <c r="AH48" s="30">
        <v>0.05</v>
      </c>
      <c r="AI48" s="15"/>
      <c r="AJ48" s="22"/>
      <c r="AK48" s="126"/>
    </row>
    <row r="49" spans="1:37" s="126" customFormat="1" ht="23.1" hidden="1" customHeight="1">
      <c r="A49" s="56"/>
      <c r="B49" s="62"/>
      <c r="C49" s="232"/>
      <c r="D49" s="232"/>
      <c r="E49" s="128"/>
      <c r="F49" s="128">
        <v>2</v>
      </c>
      <c r="G49" s="58"/>
      <c r="H49" s="90" t="e">
        <f>G49+#REF!</f>
        <v>#REF!</v>
      </c>
      <c r="I49" s="59"/>
      <c r="J49" s="90" t="e">
        <f>I49+#REF!</f>
        <v>#REF!</v>
      </c>
      <c r="K49" s="59"/>
      <c r="L49" s="59"/>
      <c r="M49" s="59"/>
      <c r="N49" s="59"/>
      <c r="O49" s="59"/>
      <c r="P49" s="91">
        <f t="shared" ref="P49:P54" si="19">SUM(Q76:T76)</f>
        <v>0</v>
      </c>
      <c r="Q49" s="15">
        <f t="shared" si="12"/>
        <v>0</v>
      </c>
      <c r="R49" s="15">
        <f t="shared" si="12"/>
        <v>0</v>
      </c>
      <c r="S49" s="15">
        <f t="shared" si="12"/>
        <v>0</v>
      </c>
      <c r="T49" s="15">
        <f t="shared" si="12"/>
        <v>0</v>
      </c>
      <c r="U49" s="91" t="e">
        <f t="shared" si="13"/>
        <v>#REF!</v>
      </c>
      <c r="V49" s="15" t="e">
        <f>Q49+#REF!</f>
        <v>#REF!</v>
      </c>
      <c r="W49" s="15" t="e">
        <f>R49+#REF!</f>
        <v>#REF!</v>
      </c>
      <c r="X49" s="15" t="e">
        <f>S49+#REF!</f>
        <v>#REF!</v>
      </c>
      <c r="Y49" s="15" t="e">
        <f>T49+#REF!</f>
        <v>#REF!</v>
      </c>
      <c r="Z49" s="55"/>
      <c r="AA49" s="15" t="e">
        <f>Q49+#REF!</f>
        <v>#REF!</v>
      </c>
      <c r="AB49" s="15" t="e">
        <f>R49+#REF!</f>
        <v>#REF!</v>
      </c>
      <c r="AC49" s="15" t="e">
        <f>S49+#REF!</f>
        <v>#REF!</v>
      </c>
      <c r="AD49" s="15" t="e">
        <f>T49+#REF!</f>
        <v>#REF!</v>
      </c>
      <c r="AE49" s="59"/>
      <c r="AF49" s="61"/>
      <c r="AG49" s="59"/>
      <c r="AH49" s="59"/>
      <c r="AI49" s="59"/>
      <c r="AJ49" s="60"/>
    </row>
    <row r="50" spans="1:37" s="126" customFormat="1" ht="23.1" hidden="1" customHeight="1">
      <c r="A50" s="56"/>
      <c r="B50" s="62"/>
      <c r="C50" s="232"/>
      <c r="D50" s="232"/>
      <c r="E50" s="128"/>
      <c r="F50" s="128">
        <v>2</v>
      </c>
      <c r="G50" s="58"/>
      <c r="H50" s="90" t="e">
        <f>G50+#REF!</f>
        <v>#REF!</v>
      </c>
      <c r="I50" s="59"/>
      <c r="J50" s="90" t="e">
        <f>I50+#REF!</f>
        <v>#REF!</v>
      </c>
      <c r="K50" s="59"/>
      <c r="L50" s="59"/>
      <c r="M50" s="59"/>
      <c r="N50" s="59"/>
      <c r="O50" s="59"/>
      <c r="P50" s="91">
        <f t="shared" si="19"/>
        <v>0</v>
      </c>
      <c r="Q50" s="15">
        <f t="shared" si="12"/>
        <v>0</v>
      </c>
      <c r="R50" s="15">
        <f t="shared" si="12"/>
        <v>0</v>
      </c>
      <c r="S50" s="15">
        <f t="shared" si="12"/>
        <v>0</v>
      </c>
      <c r="T50" s="15">
        <f t="shared" si="12"/>
        <v>0</v>
      </c>
      <c r="U50" s="91" t="e">
        <f t="shared" si="13"/>
        <v>#REF!</v>
      </c>
      <c r="V50" s="15" t="e">
        <f>Q50+#REF!</f>
        <v>#REF!</v>
      </c>
      <c r="W50" s="15" t="e">
        <f>R50+#REF!</f>
        <v>#REF!</v>
      </c>
      <c r="X50" s="15" t="e">
        <f>S50+#REF!</f>
        <v>#REF!</v>
      </c>
      <c r="Y50" s="15" t="e">
        <f>T50+#REF!</f>
        <v>#REF!</v>
      </c>
      <c r="Z50" s="55"/>
      <c r="AA50" s="15" t="e">
        <f>Q50+#REF!</f>
        <v>#REF!</v>
      </c>
      <c r="AB50" s="15" t="e">
        <f>R50+#REF!</f>
        <v>#REF!</v>
      </c>
      <c r="AC50" s="15" t="e">
        <f>S50+#REF!</f>
        <v>#REF!</v>
      </c>
      <c r="AD50" s="15" t="e">
        <f>T50+#REF!</f>
        <v>#REF!</v>
      </c>
      <c r="AE50" s="59"/>
      <c r="AF50" s="61"/>
      <c r="AG50" s="59"/>
      <c r="AH50" s="59"/>
      <c r="AI50" s="59"/>
      <c r="AJ50" s="60"/>
    </row>
    <row r="51" spans="1:37" s="126" customFormat="1" ht="23.1" hidden="1" customHeight="1">
      <c r="A51" s="56"/>
      <c r="B51" s="64"/>
      <c r="C51" s="232"/>
      <c r="D51" s="232"/>
      <c r="E51" s="128"/>
      <c r="F51" s="128">
        <v>2</v>
      </c>
      <c r="G51" s="58"/>
      <c r="H51" s="90" t="e">
        <f>G51+#REF!</f>
        <v>#REF!</v>
      </c>
      <c r="I51" s="59"/>
      <c r="J51" s="90" t="e">
        <f>I51+#REF!</f>
        <v>#REF!</v>
      </c>
      <c r="K51" s="59"/>
      <c r="L51" s="59"/>
      <c r="M51" s="59"/>
      <c r="N51" s="59"/>
      <c r="O51" s="59"/>
      <c r="P51" s="91">
        <f t="shared" si="19"/>
        <v>0</v>
      </c>
      <c r="Q51" s="15">
        <f t="shared" si="12"/>
        <v>0</v>
      </c>
      <c r="R51" s="15">
        <f t="shared" si="12"/>
        <v>0</v>
      </c>
      <c r="S51" s="15">
        <f t="shared" si="12"/>
        <v>0</v>
      </c>
      <c r="T51" s="15">
        <f t="shared" si="12"/>
        <v>0</v>
      </c>
      <c r="U51" s="91" t="e">
        <f t="shared" si="13"/>
        <v>#REF!</v>
      </c>
      <c r="V51" s="15" t="e">
        <f>Q51+#REF!</f>
        <v>#REF!</v>
      </c>
      <c r="W51" s="15" t="e">
        <f>R51+#REF!</f>
        <v>#REF!</v>
      </c>
      <c r="X51" s="15" t="e">
        <f>S51+#REF!</f>
        <v>#REF!</v>
      </c>
      <c r="Y51" s="15" t="e">
        <f>T51+#REF!</f>
        <v>#REF!</v>
      </c>
      <c r="Z51" s="55"/>
      <c r="AA51" s="15" t="e">
        <f>Q51+#REF!</f>
        <v>#REF!</v>
      </c>
      <c r="AB51" s="15" t="e">
        <f>R51+#REF!</f>
        <v>#REF!</v>
      </c>
      <c r="AC51" s="15" t="e">
        <f>S51+#REF!</f>
        <v>#REF!</v>
      </c>
      <c r="AD51" s="15" t="e">
        <f>T51+#REF!</f>
        <v>#REF!</v>
      </c>
      <c r="AE51" s="59"/>
      <c r="AF51" s="61"/>
      <c r="AG51" s="59"/>
      <c r="AH51" s="59"/>
      <c r="AI51" s="59"/>
      <c r="AJ51" s="60"/>
    </row>
    <row r="52" spans="1:37" s="126" customFormat="1" ht="23.1" hidden="1" customHeight="1">
      <c r="A52" s="56"/>
      <c r="B52" s="62"/>
      <c r="C52" s="232"/>
      <c r="D52" s="232"/>
      <c r="E52" s="128"/>
      <c r="F52" s="128">
        <v>2</v>
      </c>
      <c r="G52" s="58"/>
      <c r="H52" s="90" t="e">
        <f>G52+#REF!</f>
        <v>#REF!</v>
      </c>
      <c r="I52" s="59"/>
      <c r="J52" s="90" t="e">
        <f>I52+#REF!</f>
        <v>#REF!</v>
      </c>
      <c r="K52" s="59"/>
      <c r="L52" s="59"/>
      <c r="M52" s="59"/>
      <c r="N52" s="59"/>
      <c r="O52" s="59"/>
      <c r="P52" s="91">
        <f t="shared" si="19"/>
        <v>0</v>
      </c>
      <c r="Q52" s="15">
        <f t="shared" si="12"/>
        <v>0</v>
      </c>
      <c r="R52" s="15">
        <f t="shared" si="12"/>
        <v>0</v>
      </c>
      <c r="S52" s="15">
        <f t="shared" si="12"/>
        <v>0</v>
      </c>
      <c r="T52" s="15">
        <f t="shared" si="12"/>
        <v>0</v>
      </c>
      <c r="U52" s="91" t="e">
        <f t="shared" si="13"/>
        <v>#REF!</v>
      </c>
      <c r="V52" s="15" t="e">
        <f>Q52+#REF!</f>
        <v>#REF!</v>
      </c>
      <c r="W52" s="15" t="e">
        <f>R52+#REF!</f>
        <v>#REF!</v>
      </c>
      <c r="X52" s="15" t="e">
        <f>S52+#REF!</f>
        <v>#REF!</v>
      </c>
      <c r="Y52" s="15" t="e">
        <f>T52+#REF!</f>
        <v>#REF!</v>
      </c>
      <c r="Z52" s="55"/>
      <c r="AA52" s="15" t="e">
        <f>Q52+#REF!</f>
        <v>#REF!</v>
      </c>
      <c r="AB52" s="15" t="e">
        <f>R52+#REF!</f>
        <v>#REF!</v>
      </c>
      <c r="AC52" s="15" t="e">
        <f>S52+#REF!</f>
        <v>#REF!</v>
      </c>
      <c r="AD52" s="15" t="e">
        <f>T52+#REF!</f>
        <v>#REF!</v>
      </c>
      <c r="AE52" s="59"/>
      <c r="AF52" s="61"/>
      <c r="AG52" s="59"/>
      <c r="AH52" s="59"/>
      <c r="AI52" s="59"/>
      <c r="AJ52" s="60"/>
    </row>
    <row r="53" spans="1:37" s="126" customFormat="1" ht="23.1" hidden="1" customHeight="1">
      <c r="A53" s="56"/>
      <c r="B53" s="57"/>
      <c r="C53" s="233"/>
      <c r="D53" s="233"/>
      <c r="E53" s="128"/>
      <c r="F53" s="128">
        <v>2</v>
      </c>
      <c r="G53" s="58"/>
      <c r="H53" s="90" t="e">
        <f>G53+#REF!</f>
        <v>#REF!</v>
      </c>
      <c r="I53" s="59"/>
      <c r="J53" s="90" t="e">
        <f>I53+#REF!</f>
        <v>#REF!</v>
      </c>
      <c r="K53" s="59"/>
      <c r="L53" s="59"/>
      <c r="M53" s="59"/>
      <c r="N53" s="59"/>
      <c r="O53" s="59"/>
      <c r="P53" s="91">
        <f t="shared" si="19"/>
        <v>0</v>
      </c>
      <c r="Q53" s="15">
        <f t="shared" si="12"/>
        <v>0</v>
      </c>
      <c r="R53" s="15">
        <f t="shared" si="12"/>
        <v>0</v>
      </c>
      <c r="S53" s="15">
        <f t="shared" si="12"/>
        <v>0</v>
      </c>
      <c r="T53" s="15">
        <f t="shared" si="12"/>
        <v>0</v>
      </c>
      <c r="U53" s="91" t="e">
        <f t="shared" si="13"/>
        <v>#REF!</v>
      </c>
      <c r="V53" s="15" t="e">
        <f>Q53+#REF!</f>
        <v>#REF!</v>
      </c>
      <c r="W53" s="15" t="e">
        <f>R53+#REF!</f>
        <v>#REF!</v>
      </c>
      <c r="X53" s="15" t="e">
        <f>S53+#REF!</f>
        <v>#REF!</v>
      </c>
      <c r="Y53" s="15" t="e">
        <f>T53+#REF!</f>
        <v>#REF!</v>
      </c>
      <c r="Z53" s="55"/>
      <c r="AA53" s="15" t="e">
        <f>Q53+#REF!</f>
        <v>#REF!</v>
      </c>
      <c r="AB53" s="15" t="e">
        <f>R53+#REF!</f>
        <v>#REF!</v>
      </c>
      <c r="AC53" s="15" t="e">
        <f>S53+#REF!</f>
        <v>#REF!</v>
      </c>
      <c r="AD53" s="15" t="e">
        <f>T53+#REF!</f>
        <v>#REF!</v>
      </c>
      <c r="AE53" s="63"/>
      <c r="AF53" s="61"/>
      <c r="AG53" s="59"/>
      <c r="AH53" s="59"/>
      <c r="AI53" s="59"/>
      <c r="AJ53" s="60"/>
      <c r="AK53" s="25"/>
    </row>
    <row r="54" spans="1:37" ht="13.5" hidden="1" customHeight="1">
      <c r="A54" s="32"/>
      <c r="B54" s="32"/>
      <c r="C54" s="227"/>
      <c r="D54" s="227"/>
      <c r="E54" s="32"/>
      <c r="F54" s="76"/>
      <c r="G54" s="32"/>
      <c r="H54" s="90" t="e">
        <f>G54+#REF!</f>
        <v>#REF!</v>
      </c>
      <c r="I54" s="32"/>
      <c r="J54" s="90" t="e">
        <f>I54+#REF!</f>
        <v>#REF!</v>
      </c>
      <c r="K54" s="33"/>
      <c r="L54" s="32"/>
      <c r="M54" s="32"/>
      <c r="N54" s="32"/>
      <c r="O54" s="32"/>
      <c r="P54" s="91">
        <f t="shared" si="19"/>
        <v>0</v>
      </c>
      <c r="Q54" s="15">
        <f t="shared" si="12"/>
        <v>0</v>
      </c>
      <c r="R54" s="15">
        <f t="shared" si="12"/>
        <v>0</v>
      </c>
      <c r="S54" s="15">
        <f t="shared" si="12"/>
        <v>0</v>
      </c>
      <c r="T54" s="15">
        <f t="shared" si="12"/>
        <v>0</v>
      </c>
      <c r="U54" s="91" t="e">
        <f t="shared" si="13"/>
        <v>#REF!</v>
      </c>
      <c r="V54" s="15" t="e">
        <f>Q54+#REF!</f>
        <v>#REF!</v>
      </c>
      <c r="W54" s="15" t="e">
        <f>R54+#REF!</f>
        <v>#REF!</v>
      </c>
      <c r="X54" s="15" t="e">
        <f>S54+#REF!</f>
        <v>#REF!</v>
      </c>
      <c r="Y54" s="15" t="e">
        <f>T54+#REF!</f>
        <v>#REF!</v>
      </c>
      <c r="Z54" s="32"/>
      <c r="AA54" s="15" t="e">
        <f>Q54+#REF!</f>
        <v>#REF!</v>
      </c>
      <c r="AB54" s="15" t="e">
        <f>R54+#REF!</f>
        <v>#REF!</v>
      </c>
      <c r="AC54" s="15" t="e">
        <f>S54+#REF!</f>
        <v>#REF!</v>
      </c>
      <c r="AD54" s="15" t="e">
        <f>T54+#REF!</f>
        <v>#REF!</v>
      </c>
      <c r="AE54" s="32"/>
      <c r="AF54" s="34"/>
      <c r="AG54" s="32"/>
      <c r="AH54" s="32"/>
      <c r="AI54" s="32"/>
      <c r="AK54" s="1" t="s">
        <v>211</v>
      </c>
    </row>
    <row r="55" spans="1:37" ht="198" customHeight="1">
      <c r="A55" s="228" t="s">
        <v>249</v>
      </c>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row>
    <row r="56" spans="1:37" ht="18" customHeight="1">
      <c r="A56" s="230" t="s">
        <v>174</v>
      </c>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row>
    <row r="57" spans="1:37" ht="15.75" customHeight="1">
      <c r="A57" s="230" t="s">
        <v>140</v>
      </c>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row>
    <row r="58" spans="1:37" ht="34.5" customHeight="1">
      <c r="A58" s="230" t="s">
        <v>172</v>
      </c>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row>
    <row r="59" spans="1:37">
      <c r="A59" s="230" t="s">
        <v>173</v>
      </c>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1"/>
    </row>
    <row r="60" spans="1:37">
      <c r="A60" s="235" t="s">
        <v>175</v>
      </c>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1"/>
    </row>
    <row r="61" spans="1:37" ht="8.25" customHeight="1">
      <c r="A61" s="35"/>
      <c r="B61" s="35"/>
      <c r="C61" s="36"/>
      <c r="D61" s="36"/>
      <c r="E61" s="35"/>
      <c r="F61" s="77"/>
      <c r="G61" s="35"/>
      <c r="H61" s="35"/>
      <c r="I61" s="35"/>
      <c r="J61" s="35"/>
      <c r="K61" s="35"/>
      <c r="L61" s="35"/>
      <c r="M61" s="35"/>
      <c r="N61" s="35"/>
      <c r="O61" s="35"/>
      <c r="P61" s="35"/>
      <c r="Q61" s="35"/>
      <c r="R61" s="35"/>
      <c r="S61" s="35"/>
      <c r="T61" s="35"/>
      <c r="U61" s="35"/>
      <c r="V61" s="35"/>
      <c r="W61" s="35"/>
      <c r="X61" s="35"/>
      <c r="Y61" s="35"/>
      <c r="Z61" s="35"/>
      <c r="AA61" s="35"/>
      <c r="AB61" s="35"/>
      <c r="AC61" s="35"/>
      <c r="AD61" s="35"/>
      <c r="AE61" s="37"/>
      <c r="AF61" s="38"/>
      <c r="AG61" s="39"/>
      <c r="AH61" s="39"/>
      <c r="AI61" s="39"/>
    </row>
    <row r="62" spans="1:37">
      <c r="A62" s="35"/>
      <c r="B62" s="35"/>
      <c r="C62" s="36"/>
      <c r="D62" s="36"/>
      <c r="E62" s="35"/>
      <c r="F62" s="77"/>
      <c r="G62" s="35"/>
      <c r="H62" s="35"/>
      <c r="I62" s="35"/>
      <c r="J62" s="35"/>
      <c r="K62" s="35"/>
      <c r="L62" s="35"/>
      <c r="M62" s="35"/>
      <c r="N62" s="35"/>
      <c r="O62" s="35"/>
      <c r="P62" s="35"/>
      <c r="Q62" s="35"/>
      <c r="R62" s="35"/>
      <c r="S62" s="207" t="s">
        <v>141</v>
      </c>
      <c r="T62" s="237"/>
      <c r="U62" s="237"/>
      <c r="V62" s="237"/>
      <c r="W62" s="237"/>
      <c r="X62" s="237"/>
      <c r="Y62" s="237"/>
      <c r="Z62" s="237"/>
      <c r="AA62" s="237"/>
      <c r="AB62" s="237"/>
      <c r="AC62" s="237"/>
      <c r="AD62" s="237"/>
      <c r="AE62" s="237"/>
      <c r="AF62" s="237"/>
      <c r="AG62" s="237"/>
      <c r="AH62" s="237"/>
      <c r="AI62" s="237"/>
      <c r="AJ62" s="237"/>
    </row>
    <row r="63" spans="1:37">
      <c r="A63" s="238" t="s">
        <v>142</v>
      </c>
      <c r="B63" s="238"/>
      <c r="C63" s="238"/>
      <c r="D63" s="238"/>
      <c r="E63" s="238"/>
      <c r="F63" s="238"/>
      <c r="G63" s="238"/>
      <c r="H63" s="238"/>
      <c r="I63" s="238"/>
      <c r="J63" s="238"/>
      <c r="K63" s="238"/>
      <c r="L63" s="40"/>
      <c r="M63" s="40"/>
      <c r="N63" s="40"/>
      <c r="O63" s="40"/>
      <c r="P63" s="40"/>
      <c r="R63" s="41"/>
      <c r="S63" s="207" t="s">
        <v>143</v>
      </c>
      <c r="T63" s="207"/>
      <c r="U63" s="207"/>
      <c r="V63" s="207"/>
      <c r="W63" s="207"/>
      <c r="X63" s="207"/>
      <c r="Y63" s="207"/>
      <c r="Z63" s="207"/>
      <c r="AA63" s="207"/>
      <c r="AB63" s="207"/>
      <c r="AC63" s="207"/>
      <c r="AD63" s="207"/>
      <c r="AE63" s="207"/>
      <c r="AF63" s="207"/>
      <c r="AG63" s="207"/>
      <c r="AH63" s="207"/>
      <c r="AI63" s="207"/>
      <c r="AJ63" s="207"/>
    </row>
    <row r="64" spans="1:37" ht="18" customHeight="1">
      <c r="A64" s="234" t="s">
        <v>144</v>
      </c>
      <c r="B64" s="234"/>
      <c r="C64" s="234"/>
      <c r="D64" s="234"/>
      <c r="E64" s="234"/>
      <c r="F64" s="234"/>
      <c r="G64" s="234"/>
      <c r="H64" s="234"/>
      <c r="I64" s="234"/>
      <c r="J64" s="234"/>
      <c r="K64" s="234"/>
      <c r="L64" s="40"/>
      <c r="M64" s="40"/>
      <c r="N64" s="40"/>
      <c r="O64" s="40"/>
      <c r="P64" s="40"/>
      <c r="R64" s="41"/>
      <c r="S64" s="127"/>
      <c r="T64" s="127"/>
      <c r="U64" s="127"/>
      <c r="V64" s="127"/>
      <c r="W64" s="127"/>
      <c r="X64" s="127"/>
      <c r="Y64" s="127"/>
      <c r="Z64" s="127"/>
      <c r="AA64" s="127"/>
      <c r="AB64" s="127"/>
      <c r="AC64" s="127"/>
      <c r="AD64" s="127"/>
      <c r="AE64" s="127"/>
      <c r="AF64" s="42"/>
      <c r="AG64" s="127"/>
      <c r="AH64" s="127"/>
      <c r="AI64" s="127"/>
      <c r="AJ64" s="127"/>
    </row>
    <row r="65" spans="1:36" ht="18" customHeight="1">
      <c r="A65" s="234" t="s">
        <v>145</v>
      </c>
      <c r="B65" s="234"/>
      <c r="C65" s="234"/>
      <c r="D65" s="234"/>
      <c r="E65" s="234"/>
      <c r="F65" s="234"/>
      <c r="G65" s="234"/>
      <c r="H65" s="234"/>
      <c r="I65" s="234"/>
      <c r="J65" s="234"/>
      <c r="K65" s="234"/>
      <c r="L65" s="40"/>
      <c r="M65" s="40"/>
      <c r="N65" s="40"/>
      <c r="O65" s="40"/>
      <c r="P65" s="40"/>
      <c r="Q65" s="43"/>
      <c r="R65" s="43"/>
    </row>
    <row r="66" spans="1:36" ht="18" customHeight="1">
      <c r="A66" s="234" t="s">
        <v>146</v>
      </c>
      <c r="B66" s="234"/>
      <c r="C66" s="234"/>
      <c r="D66" s="234"/>
      <c r="E66" s="234"/>
      <c r="F66" s="234"/>
      <c r="G66" s="234"/>
      <c r="H66" s="234"/>
      <c r="I66" s="234"/>
      <c r="J66" s="234"/>
      <c r="K66" s="234"/>
      <c r="L66" s="234"/>
      <c r="M66" s="234"/>
      <c r="N66" s="234"/>
      <c r="O66" s="40"/>
      <c r="P66" s="40"/>
      <c r="Q66" s="43"/>
      <c r="R66" s="43"/>
    </row>
    <row r="67" spans="1:36" ht="18" customHeight="1">
      <c r="A67" s="234" t="s">
        <v>147</v>
      </c>
      <c r="B67" s="234"/>
      <c r="C67" s="234"/>
      <c r="D67" s="234"/>
      <c r="E67" s="234"/>
      <c r="F67" s="234"/>
      <c r="G67" s="234"/>
      <c r="H67" s="234"/>
      <c r="I67" s="234"/>
      <c r="J67" s="234"/>
      <c r="K67" s="234"/>
      <c r="L67" s="40"/>
      <c r="M67" s="40"/>
      <c r="N67" s="40"/>
      <c r="O67" s="40"/>
      <c r="P67" s="40"/>
      <c r="Q67" s="44"/>
      <c r="R67" s="44"/>
      <c r="S67" s="44"/>
      <c r="T67" s="44"/>
      <c r="U67" s="44"/>
      <c r="V67" s="44"/>
      <c r="W67" s="44"/>
      <c r="X67" s="44"/>
      <c r="Y67" s="44"/>
      <c r="Z67" s="44"/>
      <c r="AA67" s="44"/>
      <c r="AB67" s="44"/>
      <c r="AC67" s="44"/>
      <c r="AD67" s="44"/>
      <c r="AE67" s="45"/>
      <c r="AF67" s="44"/>
      <c r="AG67" s="39"/>
      <c r="AH67" s="39"/>
      <c r="AI67" s="39"/>
    </row>
    <row r="68" spans="1:36" ht="18" customHeight="1">
      <c r="A68" s="234" t="s">
        <v>148</v>
      </c>
      <c r="B68" s="234"/>
      <c r="C68" s="234"/>
      <c r="D68" s="234"/>
      <c r="E68" s="234"/>
      <c r="F68" s="234"/>
      <c r="G68" s="234"/>
      <c r="H68" s="234"/>
      <c r="I68" s="234"/>
      <c r="J68" s="234"/>
      <c r="K68" s="234"/>
      <c r="L68" s="40"/>
      <c r="M68" s="40"/>
      <c r="N68" s="40"/>
      <c r="O68" s="40"/>
      <c r="P68" s="40"/>
      <c r="Q68" s="44"/>
      <c r="R68" s="44"/>
      <c r="S68" s="44"/>
      <c r="T68" s="44"/>
      <c r="U68" s="44"/>
      <c r="V68" s="44"/>
      <c r="W68" s="44"/>
      <c r="X68" s="44"/>
      <c r="Y68" s="44"/>
      <c r="Z68" s="44"/>
      <c r="AA68" s="44"/>
      <c r="AB68" s="44"/>
      <c r="AC68" s="44"/>
      <c r="AD68" s="44"/>
      <c r="AE68" s="45"/>
      <c r="AF68" s="44"/>
      <c r="AG68" s="39"/>
      <c r="AH68" s="39"/>
      <c r="AI68" s="39"/>
    </row>
    <row r="69" spans="1:36" ht="18" customHeight="1">
      <c r="A69" s="234" t="s">
        <v>149</v>
      </c>
      <c r="B69" s="234"/>
      <c r="C69" s="234"/>
      <c r="D69" s="234"/>
      <c r="E69" s="234"/>
      <c r="F69" s="234"/>
      <c r="G69" s="234"/>
      <c r="H69" s="234"/>
      <c r="I69" s="234"/>
      <c r="J69" s="234"/>
      <c r="K69" s="234"/>
      <c r="L69" s="40"/>
      <c r="M69" s="40"/>
      <c r="N69" s="40"/>
      <c r="O69" s="40"/>
      <c r="P69" s="40"/>
      <c r="Q69" s="44"/>
      <c r="R69" s="44"/>
      <c r="S69" s="44"/>
      <c r="T69" s="44"/>
      <c r="U69" s="44"/>
      <c r="V69" s="44"/>
      <c r="W69" s="44"/>
      <c r="X69" s="44"/>
      <c r="Y69" s="44"/>
      <c r="Z69" s="44"/>
      <c r="AA69" s="44"/>
      <c r="AB69" s="44"/>
      <c r="AC69" s="44"/>
      <c r="AD69" s="44"/>
      <c r="AE69" s="45"/>
      <c r="AF69" s="44"/>
      <c r="AG69" s="39"/>
      <c r="AH69" s="39"/>
      <c r="AI69" s="39"/>
    </row>
    <row r="70" spans="1:36" ht="18" customHeight="1">
      <c r="A70" s="234" t="s">
        <v>150</v>
      </c>
      <c r="B70" s="234"/>
      <c r="C70" s="234"/>
      <c r="D70" s="234"/>
      <c r="E70" s="234"/>
      <c r="F70" s="234"/>
      <c r="G70" s="234"/>
      <c r="H70" s="234"/>
      <c r="I70" s="234"/>
      <c r="J70" s="234"/>
      <c r="K70" s="234"/>
      <c r="L70" s="65"/>
      <c r="M70" s="65"/>
      <c r="N70" s="65"/>
      <c r="O70" s="65"/>
      <c r="P70" s="65"/>
      <c r="Q70" s="66"/>
      <c r="R70" s="66"/>
      <c r="S70" s="207" t="s">
        <v>151</v>
      </c>
      <c r="T70" s="207"/>
      <c r="U70" s="207"/>
      <c r="V70" s="207"/>
      <c r="W70" s="207"/>
      <c r="X70" s="207"/>
      <c r="Y70" s="207"/>
      <c r="Z70" s="207"/>
      <c r="AA70" s="207"/>
      <c r="AB70" s="207"/>
      <c r="AC70" s="207"/>
      <c r="AD70" s="207"/>
      <c r="AE70" s="207"/>
      <c r="AF70" s="207"/>
      <c r="AG70" s="207"/>
      <c r="AH70" s="207"/>
      <c r="AI70" s="207"/>
      <c r="AJ70" s="207"/>
    </row>
    <row r="71" spans="1:36" ht="18" customHeight="1">
      <c r="A71" s="234" t="s">
        <v>152</v>
      </c>
      <c r="B71" s="234"/>
      <c r="C71" s="234"/>
      <c r="D71" s="234"/>
      <c r="E71" s="234"/>
      <c r="F71" s="234"/>
      <c r="G71" s="234"/>
      <c r="H71" s="234"/>
      <c r="I71" s="234"/>
      <c r="J71" s="234"/>
      <c r="K71" s="234"/>
      <c r="L71" s="65"/>
      <c r="M71" s="65"/>
      <c r="N71" s="65"/>
      <c r="O71" s="65"/>
      <c r="P71" s="65"/>
      <c r="R71" s="41"/>
      <c r="S71" s="207"/>
      <c r="T71" s="207"/>
      <c r="U71" s="207"/>
      <c r="V71" s="207"/>
      <c r="W71" s="207"/>
      <c r="X71" s="207"/>
      <c r="Y71" s="207"/>
      <c r="Z71" s="207"/>
      <c r="AA71" s="207"/>
      <c r="AB71" s="207"/>
      <c r="AC71" s="207"/>
      <c r="AD71" s="207"/>
      <c r="AE71" s="207"/>
      <c r="AF71" s="207"/>
      <c r="AG71" s="207"/>
      <c r="AH71" s="207"/>
      <c r="AI71" s="207"/>
      <c r="AJ71" s="207"/>
    </row>
    <row r="72" spans="1:36">
      <c r="A72" s="46"/>
      <c r="M72" s="46"/>
      <c r="N72" s="46"/>
      <c r="O72" s="46"/>
      <c r="P72" s="46"/>
      <c r="Q72" s="46"/>
      <c r="R72" s="46"/>
    </row>
    <row r="73" spans="1:36">
      <c r="A73" s="46"/>
      <c r="B73" s="46"/>
      <c r="C73" s="49"/>
      <c r="D73" s="49"/>
      <c r="E73" s="46"/>
      <c r="F73" s="46"/>
      <c r="G73" s="46"/>
      <c r="H73" s="46"/>
      <c r="I73" s="46"/>
      <c r="J73" s="46"/>
      <c r="K73" s="46"/>
      <c r="L73" s="46"/>
      <c r="M73" s="46"/>
      <c r="N73" s="46"/>
      <c r="O73" s="46"/>
      <c r="P73" s="46"/>
      <c r="Q73" s="46"/>
      <c r="R73" s="46"/>
    </row>
    <row r="74" spans="1:36">
      <c r="A74" s="46"/>
      <c r="B74" s="46"/>
      <c r="C74" s="49"/>
      <c r="D74" s="49"/>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50"/>
      <c r="AF74" s="51"/>
      <c r="AG74" s="50"/>
      <c r="AH74" s="50"/>
      <c r="AI74" s="50"/>
    </row>
    <row r="75" spans="1:36">
      <c r="A75" s="46"/>
      <c r="B75" s="46"/>
      <c r="C75" s="49"/>
      <c r="D75" s="49"/>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50"/>
      <c r="AF75" s="51"/>
      <c r="AG75" s="50"/>
      <c r="AH75" s="50"/>
      <c r="AI75" s="50"/>
    </row>
    <row r="76" spans="1:36">
      <c r="A76" s="46"/>
      <c r="B76" s="46"/>
      <c r="C76" s="49"/>
      <c r="D76" s="49"/>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50"/>
      <c r="AF76" s="51"/>
      <c r="AG76" s="50"/>
      <c r="AH76" s="50"/>
      <c r="AI76" s="50"/>
    </row>
    <row r="77" spans="1:36">
      <c r="A77" s="46"/>
      <c r="B77" s="46"/>
      <c r="C77" s="49"/>
      <c r="D77" s="49"/>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50"/>
      <c r="AF77" s="51"/>
      <c r="AG77" s="50"/>
      <c r="AH77" s="50"/>
      <c r="AI77" s="50"/>
    </row>
    <row r="78" spans="1:36">
      <c r="A78" s="46"/>
      <c r="B78" s="46"/>
      <c r="C78" s="49"/>
      <c r="D78" s="49"/>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50"/>
      <c r="AF78" s="51"/>
      <c r="AG78" s="50"/>
      <c r="AH78" s="50"/>
      <c r="AI78" s="50"/>
    </row>
  </sheetData>
  <mergeCells count="103">
    <mergeCell ref="A66:N66"/>
    <mergeCell ref="A67:K67"/>
    <mergeCell ref="A68:K68"/>
    <mergeCell ref="A69:K69"/>
    <mergeCell ref="A70:K70"/>
    <mergeCell ref="S70:AJ71"/>
    <mergeCell ref="A71:K71"/>
    <mergeCell ref="A60:AJ60"/>
    <mergeCell ref="S62:AJ62"/>
    <mergeCell ref="A63:K63"/>
    <mergeCell ref="S63:AJ63"/>
    <mergeCell ref="A64:K64"/>
    <mergeCell ref="A65:K65"/>
    <mergeCell ref="C54:D54"/>
    <mergeCell ref="A55:AJ55"/>
    <mergeCell ref="A56:AJ56"/>
    <mergeCell ref="A57:AJ57"/>
    <mergeCell ref="A58:AJ58"/>
    <mergeCell ref="A59:AJ59"/>
    <mergeCell ref="C48:D48"/>
    <mergeCell ref="C49:D49"/>
    <mergeCell ref="C50:D50"/>
    <mergeCell ref="C51:D51"/>
    <mergeCell ref="C52:D52"/>
    <mergeCell ref="C53:D53"/>
    <mergeCell ref="C43:D43"/>
    <mergeCell ref="C45:D45"/>
    <mergeCell ref="C46:D46"/>
    <mergeCell ref="C47:D47"/>
    <mergeCell ref="C41:D41"/>
    <mergeCell ref="C39:D39"/>
    <mergeCell ref="C40:D40"/>
    <mergeCell ref="C38:D38"/>
    <mergeCell ref="AK38:AM38"/>
    <mergeCell ref="C34:D34"/>
    <mergeCell ref="C35:D35"/>
    <mergeCell ref="C36:D36"/>
    <mergeCell ref="C30:D30"/>
    <mergeCell ref="C31:D31"/>
    <mergeCell ref="C33:D33"/>
    <mergeCell ref="C27:D27"/>
    <mergeCell ref="C28:D28"/>
    <mergeCell ref="C29:D29"/>
    <mergeCell ref="A14:B14"/>
    <mergeCell ref="AG11:AG13"/>
    <mergeCell ref="AH11:AH13"/>
    <mergeCell ref="AI11:AI13"/>
    <mergeCell ref="C26:D26"/>
    <mergeCell ref="C24:D24"/>
    <mergeCell ref="C22:D22"/>
    <mergeCell ref="C23:D23"/>
    <mergeCell ref="C19:D19"/>
    <mergeCell ref="C20:D20"/>
    <mergeCell ref="C21:D21"/>
    <mergeCell ref="C16:D16"/>
    <mergeCell ref="C17:D17"/>
    <mergeCell ref="AJ11:AJ13"/>
    <mergeCell ref="K12:K13"/>
    <mergeCell ref="L12:O12"/>
    <mergeCell ref="P12:P13"/>
    <mergeCell ref="Q12:T12"/>
    <mergeCell ref="U10:AD10"/>
    <mergeCell ref="AE10:AE13"/>
    <mergeCell ref="AF10:AF13"/>
    <mergeCell ref="AG10:AJ10"/>
    <mergeCell ref="K11:O11"/>
    <mergeCell ref="P11:T11"/>
    <mergeCell ref="U11:Y11"/>
    <mergeCell ref="Z11:AD11"/>
    <mergeCell ref="AA12:AD12"/>
    <mergeCell ref="Z12:Z13"/>
    <mergeCell ref="U12:U13"/>
    <mergeCell ref="V12:Y12"/>
    <mergeCell ref="K10:T10"/>
    <mergeCell ref="A10:A13"/>
    <mergeCell ref="B10:B13"/>
    <mergeCell ref="C10:D13"/>
    <mergeCell ref="E10:E13"/>
    <mergeCell ref="F10:F13"/>
    <mergeCell ref="G10:H12"/>
    <mergeCell ref="M9:N9"/>
    <mergeCell ref="O9:P9"/>
    <mergeCell ref="Q9:R9"/>
    <mergeCell ref="A9:B9"/>
    <mergeCell ref="C9:D9"/>
    <mergeCell ref="E9:F9"/>
    <mergeCell ref="G9:H9"/>
    <mergeCell ref="I9:J9"/>
    <mergeCell ref="K9:L9"/>
    <mergeCell ref="I10:J12"/>
    <mergeCell ref="A2:Q3"/>
    <mergeCell ref="S2:AJ3"/>
    <mergeCell ref="A5:Q5"/>
    <mergeCell ref="S5:AJ5"/>
    <mergeCell ref="A7:AJ7"/>
    <mergeCell ref="A8:AJ8"/>
    <mergeCell ref="Y9:Z9"/>
    <mergeCell ref="AA9:AB9"/>
    <mergeCell ref="AC9:AD9"/>
    <mergeCell ref="AE9:AF9"/>
    <mergeCell ref="S9:T9"/>
    <mergeCell ref="U9:V9"/>
    <mergeCell ref="W9:X9"/>
  </mergeCells>
  <pageMargins left="0.51181102362204722" right="0.11811023622047245" top="0.23" bottom="0.23" header="0.2" footer="0.2"/>
  <pageSetup paperSize="9" scale="80" orientation="landscape" verticalDpi="0" r:id="rId1"/>
  <drawing r:id="rId2"/>
  <legacyDrawing r:id="rId3"/>
</worksheet>
</file>

<file path=xl/worksheets/sheet2.xml><?xml version="1.0" encoding="utf-8"?>
<worksheet xmlns="http://schemas.openxmlformats.org/spreadsheetml/2006/main" xmlns:r="http://schemas.openxmlformats.org/officeDocument/2006/relationships">
  <dimension ref="A1:AM110"/>
  <sheetViews>
    <sheetView topLeftCell="A5" workbookViewId="0">
      <selection activeCell="AK78" sqref="AK78"/>
    </sheetView>
  </sheetViews>
  <sheetFormatPr defaultRowHeight="18.75"/>
  <cols>
    <col min="1" max="1" width="2.6640625" style="25" customWidth="1"/>
    <col min="2" max="2" width="9.88671875" style="25" customWidth="1"/>
    <col min="3" max="3" width="3.21875" style="24" customWidth="1"/>
    <col min="4" max="4" width="2.88671875" style="24" customWidth="1"/>
    <col min="5" max="5" width="7" style="25" customWidth="1"/>
    <col min="6" max="6" width="4.33203125" style="75" customWidth="1"/>
    <col min="7" max="7" width="3.21875" style="25" customWidth="1"/>
    <col min="8" max="8" width="3.109375" style="25" customWidth="1"/>
    <col min="9" max="9" width="3.21875" style="25" customWidth="1"/>
    <col min="10" max="11" width="3.5546875" style="25" customWidth="1"/>
    <col min="12" max="12" width="3" style="25" customWidth="1"/>
    <col min="13" max="13" width="3.33203125" style="25" customWidth="1"/>
    <col min="14" max="14" width="3.109375" style="25" customWidth="1"/>
    <col min="15" max="15" width="2.88671875" style="25" customWidth="1"/>
    <col min="16" max="16" width="3.5546875" style="25" customWidth="1"/>
    <col min="17" max="17" width="2.88671875" style="25" customWidth="1"/>
    <col min="18" max="18" width="3.33203125" style="25" customWidth="1"/>
    <col min="19" max="20" width="2.88671875" style="25" customWidth="1"/>
    <col min="21" max="21" width="4.5546875" style="25" customWidth="1"/>
    <col min="22" max="22" width="3.77734375" style="25" customWidth="1"/>
    <col min="23" max="23" width="3.44140625" style="25" customWidth="1"/>
    <col min="24" max="24" width="4.33203125" style="25" customWidth="1"/>
    <col min="25" max="25" width="4.21875" style="25" customWidth="1"/>
    <col min="26" max="26" width="4.6640625" style="25" customWidth="1"/>
    <col min="27" max="27" width="4.33203125" style="25" customWidth="1"/>
    <col min="28" max="28" width="3.44140625" style="25" customWidth="1"/>
    <col min="29" max="29" width="4.44140625" style="25" customWidth="1"/>
    <col min="30" max="30" width="4.109375" style="25" customWidth="1"/>
    <col min="31" max="31" width="5.5546875" style="47" customWidth="1"/>
    <col min="32" max="32" width="0" style="48" hidden="1" customWidth="1"/>
    <col min="33" max="33" width="4.21875" style="47" customWidth="1"/>
    <col min="34" max="34" width="4.109375" style="47" customWidth="1"/>
    <col min="35" max="35" width="4.21875" style="47" customWidth="1"/>
    <col min="36" max="36" width="3" style="25" customWidth="1"/>
    <col min="37" max="138" width="8.88671875" style="25"/>
    <col min="139" max="139" width="4.33203125" style="25" customWidth="1"/>
    <col min="140" max="140" width="10.33203125" style="25" customWidth="1"/>
    <col min="141" max="141" width="3.21875" style="25" customWidth="1"/>
    <col min="142" max="142" width="2.88671875" style="25" customWidth="1"/>
    <col min="143" max="143" width="3.88671875" style="25" customWidth="1"/>
    <col min="144" max="144" width="3.33203125" style="25" customWidth="1"/>
    <col min="145" max="145" width="3.109375" style="25" customWidth="1"/>
    <col min="146" max="146" width="3.21875" style="25" customWidth="1"/>
    <col min="147" max="148" width="3.5546875" style="25" customWidth="1"/>
    <col min="149" max="149" width="2.88671875" style="25" customWidth="1"/>
    <col min="150" max="150" width="3.33203125" style="25" customWidth="1"/>
    <col min="151" max="151" width="2.77734375" style="25" customWidth="1"/>
    <col min="152" max="152" width="3.109375" style="25" customWidth="1"/>
    <col min="153" max="153" width="3.88671875" style="25" customWidth="1"/>
    <col min="154" max="154" width="3.109375" style="25" customWidth="1"/>
    <col min="155" max="155" width="3.33203125" style="25" customWidth="1"/>
    <col min="156" max="156" width="3.44140625" style="25" customWidth="1"/>
    <col min="157" max="157" width="3.21875" style="25" customWidth="1"/>
    <col min="158" max="158" width="3.88671875" style="25" customWidth="1"/>
    <col min="159" max="159" width="3.21875" style="25" customWidth="1"/>
    <col min="160" max="160" width="3.44140625" style="25" customWidth="1"/>
    <col min="161" max="161" width="4" style="25" customWidth="1"/>
    <col min="162" max="163" width="4.21875" style="25" customWidth="1"/>
    <col min="164" max="164" width="3.6640625" style="25" customWidth="1"/>
    <col min="165" max="165" width="3.44140625" style="25" customWidth="1"/>
    <col min="166" max="166" width="4" style="25" customWidth="1"/>
    <col min="167" max="167" width="4.109375" style="25" customWidth="1"/>
    <col min="168" max="168" width="5.5546875" style="25" customWidth="1"/>
    <col min="169" max="169" width="0" style="25" hidden="1" customWidth="1"/>
    <col min="170" max="170" width="3.77734375" style="25" customWidth="1"/>
    <col min="171" max="171" width="4.77734375" style="25" customWidth="1"/>
    <col min="172" max="172" width="3.88671875" style="25" customWidth="1"/>
    <col min="173" max="173" width="3.109375" style="25" customWidth="1"/>
    <col min="174" max="16384" width="8.88671875" style="25"/>
  </cols>
  <sheetData>
    <row r="1" spans="1:39" ht="11.25" customHeight="1">
      <c r="A1" s="85"/>
      <c r="B1" s="85"/>
      <c r="C1" s="86"/>
      <c r="D1" s="86"/>
      <c r="E1" s="85"/>
      <c r="F1" s="85"/>
      <c r="G1" s="85"/>
      <c r="H1" s="85"/>
      <c r="I1" s="85"/>
      <c r="J1" s="85"/>
      <c r="K1" s="85"/>
      <c r="L1" s="85"/>
      <c r="M1" s="85"/>
      <c r="N1" s="85"/>
      <c r="O1" s="85"/>
      <c r="P1" s="85"/>
      <c r="Q1" s="85"/>
    </row>
    <row r="2" spans="1:39">
      <c r="A2" s="203" t="s">
        <v>241</v>
      </c>
      <c r="B2" s="203"/>
      <c r="C2" s="203"/>
      <c r="D2" s="203"/>
      <c r="E2" s="203"/>
      <c r="F2" s="203"/>
      <c r="G2" s="203"/>
      <c r="H2" s="203"/>
      <c r="I2" s="203"/>
      <c r="J2" s="203"/>
      <c r="K2" s="203"/>
      <c r="L2" s="203"/>
      <c r="M2" s="203"/>
      <c r="N2" s="203"/>
      <c r="O2" s="203"/>
      <c r="P2" s="203"/>
      <c r="Q2" s="203"/>
      <c r="R2" s="52"/>
      <c r="S2" s="204" t="s">
        <v>168</v>
      </c>
      <c r="T2" s="204"/>
      <c r="U2" s="204"/>
      <c r="V2" s="204"/>
      <c r="W2" s="204"/>
      <c r="X2" s="204"/>
      <c r="Y2" s="204"/>
      <c r="Z2" s="204"/>
      <c r="AA2" s="204"/>
      <c r="AB2" s="204"/>
      <c r="AC2" s="204"/>
      <c r="AD2" s="204"/>
      <c r="AE2" s="204"/>
      <c r="AF2" s="204"/>
      <c r="AG2" s="204"/>
      <c r="AH2" s="204"/>
      <c r="AI2" s="204"/>
      <c r="AJ2" s="204"/>
    </row>
    <row r="3" spans="1:39" ht="33" customHeight="1">
      <c r="A3" s="203"/>
      <c r="B3" s="203"/>
      <c r="C3" s="203"/>
      <c r="D3" s="203"/>
      <c r="E3" s="203"/>
      <c r="F3" s="203"/>
      <c r="G3" s="203"/>
      <c r="H3" s="203"/>
      <c r="I3" s="203"/>
      <c r="J3" s="203"/>
      <c r="K3" s="203"/>
      <c r="L3" s="203"/>
      <c r="M3" s="203"/>
      <c r="N3" s="203"/>
      <c r="O3" s="203"/>
      <c r="P3" s="203"/>
      <c r="Q3" s="203"/>
      <c r="R3" s="52"/>
      <c r="S3" s="204"/>
      <c r="T3" s="204"/>
      <c r="U3" s="204"/>
      <c r="V3" s="204"/>
      <c r="W3" s="204"/>
      <c r="X3" s="204"/>
      <c r="Y3" s="204"/>
      <c r="Z3" s="204"/>
      <c r="AA3" s="204"/>
      <c r="AB3" s="204"/>
      <c r="AC3" s="204"/>
      <c r="AD3" s="204"/>
      <c r="AE3" s="204"/>
      <c r="AF3" s="204"/>
      <c r="AG3" s="204"/>
      <c r="AH3" s="204"/>
      <c r="AI3" s="204"/>
      <c r="AJ3" s="204"/>
    </row>
    <row r="4" spans="1:39" ht="9" customHeight="1">
      <c r="A4" s="131"/>
      <c r="B4" s="131"/>
      <c r="C4" s="131"/>
      <c r="D4" s="131"/>
      <c r="E4" s="131"/>
      <c r="F4" s="131"/>
      <c r="G4" s="131"/>
      <c r="H4" s="131"/>
      <c r="I4" s="131"/>
      <c r="J4" s="131"/>
      <c r="K4" s="131"/>
      <c r="L4" s="131"/>
      <c r="M4" s="131"/>
      <c r="N4" s="131"/>
      <c r="O4" s="131"/>
      <c r="P4" s="131"/>
      <c r="Q4" s="131"/>
      <c r="R4" s="52"/>
      <c r="S4" s="131"/>
      <c r="T4" s="131"/>
      <c r="U4" s="131"/>
      <c r="V4" s="131"/>
      <c r="W4" s="131"/>
      <c r="X4" s="131"/>
      <c r="Y4" s="131"/>
      <c r="Z4" s="131"/>
      <c r="AA4" s="131"/>
      <c r="AB4" s="131"/>
      <c r="AC4" s="131"/>
      <c r="AD4" s="131"/>
      <c r="AE4" s="131"/>
      <c r="AF4" s="131"/>
      <c r="AG4" s="131"/>
      <c r="AH4" s="131"/>
      <c r="AI4" s="131"/>
      <c r="AJ4" s="131"/>
    </row>
    <row r="5" spans="1:39">
      <c r="A5" s="205" t="s">
        <v>227</v>
      </c>
      <c r="B5" s="205"/>
      <c r="C5" s="205"/>
      <c r="D5" s="205"/>
      <c r="E5" s="205"/>
      <c r="F5" s="205"/>
      <c r="G5" s="205"/>
      <c r="H5" s="205"/>
      <c r="I5" s="205"/>
      <c r="J5" s="205"/>
      <c r="K5" s="205"/>
      <c r="L5" s="205"/>
      <c r="M5" s="205"/>
      <c r="N5" s="205"/>
      <c r="O5" s="205"/>
      <c r="P5" s="205"/>
      <c r="Q5" s="205"/>
      <c r="R5" s="52"/>
      <c r="S5" s="206" t="s">
        <v>239</v>
      </c>
      <c r="T5" s="206"/>
      <c r="U5" s="206"/>
      <c r="V5" s="206"/>
      <c r="W5" s="206"/>
      <c r="X5" s="206"/>
      <c r="Y5" s="206"/>
      <c r="Z5" s="206"/>
      <c r="AA5" s="206"/>
      <c r="AB5" s="206"/>
      <c r="AC5" s="206"/>
      <c r="AD5" s="206"/>
      <c r="AE5" s="206"/>
      <c r="AF5" s="206"/>
      <c r="AG5" s="206"/>
      <c r="AH5" s="206"/>
      <c r="AI5" s="206"/>
      <c r="AJ5" s="206"/>
    </row>
    <row r="6" spans="1:39" s="53" customFormat="1" ht="9" customHeight="1"/>
    <row r="7" spans="1:39">
      <c r="A7" s="207" t="s">
        <v>0</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row>
    <row r="8" spans="1:39">
      <c r="A8" s="208" t="s">
        <v>240</v>
      </c>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row>
    <row r="9" spans="1:39" ht="7.5" hidden="1" customHeight="1">
      <c r="A9" s="209"/>
      <c r="B9" s="209"/>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54"/>
      <c r="AH9" s="54"/>
      <c r="AI9" s="54"/>
    </row>
    <row r="10" spans="1:39" s="126" customFormat="1" ht="22.5" customHeight="1">
      <c r="A10" s="210" t="s">
        <v>1</v>
      </c>
      <c r="B10" s="210" t="s">
        <v>2</v>
      </c>
      <c r="C10" s="212" t="s">
        <v>3</v>
      </c>
      <c r="D10" s="212"/>
      <c r="E10" s="210" t="s">
        <v>163</v>
      </c>
      <c r="F10" s="213" t="s">
        <v>162</v>
      </c>
      <c r="G10" s="210" t="s">
        <v>4</v>
      </c>
      <c r="H10" s="210"/>
      <c r="I10" s="210" t="s">
        <v>5</v>
      </c>
      <c r="J10" s="211"/>
      <c r="K10" s="210" t="s">
        <v>6</v>
      </c>
      <c r="L10" s="211"/>
      <c r="M10" s="211"/>
      <c r="N10" s="211"/>
      <c r="O10" s="211"/>
      <c r="P10" s="211"/>
      <c r="Q10" s="211"/>
      <c r="R10" s="211"/>
      <c r="S10" s="211"/>
      <c r="T10" s="211"/>
      <c r="U10" s="210" t="s">
        <v>7</v>
      </c>
      <c r="V10" s="211"/>
      <c r="W10" s="211"/>
      <c r="X10" s="211"/>
      <c r="Y10" s="211"/>
      <c r="Z10" s="211"/>
      <c r="AA10" s="211"/>
      <c r="AB10" s="211"/>
      <c r="AC10" s="211"/>
      <c r="AD10" s="211"/>
      <c r="AE10" s="210" t="s">
        <v>8</v>
      </c>
      <c r="AF10" s="219" t="s">
        <v>169</v>
      </c>
      <c r="AG10" s="210" t="s">
        <v>9</v>
      </c>
      <c r="AH10" s="211"/>
      <c r="AI10" s="211"/>
      <c r="AJ10" s="211"/>
    </row>
    <row r="11" spans="1:39" s="126" customFormat="1">
      <c r="A11" s="210"/>
      <c r="B11" s="211"/>
      <c r="C11" s="212"/>
      <c r="D11" s="212"/>
      <c r="E11" s="211"/>
      <c r="F11" s="214"/>
      <c r="G11" s="210"/>
      <c r="H11" s="210"/>
      <c r="I11" s="211"/>
      <c r="J11" s="211"/>
      <c r="K11" s="210" t="s">
        <v>10</v>
      </c>
      <c r="L11" s="211"/>
      <c r="M11" s="211"/>
      <c r="N11" s="211"/>
      <c r="O11" s="211"/>
      <c r="P11" s="210" t="s">
        <v>11</v>
      </c>
      <c r="Q11" s="211"/>
      <c r="R11" s="211"/>
      <c r="S11" s="211"/>
      <c r="T11" s="211"/>
      <c r="U11" s="210" t="s">
        <v>10</v>
      </c>
      <c r="V11" s="211"/>
      <c r="W11" s="211"/>
      <c r="X11" s="211"/>
      <c r="Y11" s="211"/>
      <c r="Z11" s="210" t="s">
        <v>11</v>
      </c>
      <c r="AA11" s="211"/>
      <c r="AB11" s="211"/>
      <c r="AC11" s="211"/>
      <c r="AD11" s="211"/>
      <c r="AE11" s="218"/>
      <c r="AF11" s="220"/>
      <c r="AG11" s="216" t="s">
        <v>170</v>
      </c>
      <c r="AH11" s="216" t="s">
        <v>171</v>
      </c>
      <c r="AI11" s="216" t="s">
        <v>12</v>
      </c>
      <c r="AJ11" s="216" t="s">
        <v>13</v>
      </c>
    </row>
    <row r="12" spans="1:39" s="126" customFormat="1">
      <c r="A12" s="210"/>
      <c r="B12" s="211"/>
      <c r="C12" s="212"/>
      <c r="D12" s="212"/>
      <c r="E12" s="211"/>
      <c r="F12" s="214"/>
      <c r="G12" s="210"/>
      <c r="H12" s="210"/>
      <c r="I12" s="211"/>
      <c r="J12" s="211"/>
      <c r="K12" s="210" t="s">
        <v>14</v>
      </c>
      <c r="L12" s="210" t="s">
        <v>15</v>
      </c>
      <c r="M12" s="211"/>
      <c r="N12" s="211"/>
      <c r="O12" s="211"/>
      <c r="P12" s="210" t="s">
        <v>16</v>
      </c>
      <c r="Q12" s="210" t="s">
        <v>15</v>
      </c>
      <c r="R12" s="211"/>
      <c r="S12" s="211"/>
      <c r="T12" s="211"/>
      <c r="U12" s="210" t="s">
        <v>16</v>
      </c>
      <c r="V12" s="210" t="s">
        <v>15</v>
      </c>
      <c r="W12" s="211"/>
      <c r="X12" s="211"/>
      <c r="Y12" s="211"/>
      <c r="Z12" s="210" t="s">
        <v>16</v>
      </c>
      <c r="AA12" s="210" t="s">
        <v>15</v>
      </c>
      <c r="AB12" s="211"/>
      <c r="AC12" s="211"/>
      <c r="AD12" s="211"/>
      <c r="AE12" s="218"/>
      <c r="AF12" s="220"/>
      <c r="AG12" s="222"/>
      <c r="AH12" s="222"/>
      <c r="AI12" s="222"/>
      <c r="AJ12" s="217"/>
    </row>
    <row r="13" spans="1:39" s="126" customFormat="1" ht="22.5" customHeight="1">
      <c r="A13" s="210"/>
      <c r="B13" s="211"/>
      <c r="C13" s="212"/>
      <c r="D13" s="212"/>
      <c r="E13" s="211"/>
      <c r="F13" s="215"/>
      <c r="G13" s="130" t="s">
        <v>17</v>
      </c>
      <c r="H13" s="130" t="s">
        <v>18</v>
      </c>
      <c r="I13" s="130" t="s">
        <v>17</v>
      </c>
      <c r="J13" s="130" t="s">
        <v>18</v>
      </c>
      <c r="K13" s="211"/>
      <c r="L13" s="130" t="s">
        <v>19</v>
      </c>
      <c r="M13" s="130" t="s">
        <v>20</v>
      </c>
      <c r="N13" s="130" t="s">
        <v>21</v>
      </c>
      <c r="O13" s="130" t="s">
        <v>22</v>
      </c>
      <c r="P13" s="211"/>
      <c r="Q13" s="130" t="s">
        <v>19</v>
      </c>
      <c r="R13" s="130" t="s">
        <v>20</v>
      </c>
      <c r="S13" s="130" t="s">
        <v>21</v>
      </c>
      <c r="T13" s="130" t="s">
        <v>22</v>
      </c>
      <c r="U13" s="211"/>
      <c r="V13" s="130" t="s">
        <v>19</v>
      </c>
      <c r="W13" s="130" t="s">
        <v>20</v>
      </c>
      <c r="X13" s="130" t="s">
        <v>21</v>
      </c>
      <c r="Y13" s="130" t="s">
        <v>22</v>
      </c>
      <c r="Z13" s="211"/>
      <c r="AA13" s="130" t="s">
        <v>19</v>
      </c>
      <c r="AB13" s="130" t="s">
        <v>20</v>
      </c>
      <c r="AC13" s="130" t="s">
        <v>21</v>
      </c>
      <c r="AD13" s="130" t="s">
        <v>22</v>
      </c>
      <c r="AE13" s="218"/>
      <c r="AF13" s="220"/>
      <c r="AG13" s="222"/>
      <c r="AH13" s="222"/>
      <c r="AI13" s="222"/>
      <c r="AJ13" s="217"/>
    </row>
    <row r="14" spans="1:39" s="72" customFormat="1" ht="23.1" customHeight="1">
      <c r="A14" s="221" t="s">
        <v>23</v>
      </c>
      <c r="B14" s="221"/>
      <c r="C14" s="98">
        <f>SUM(C15,C23,C34,C46,C65,C73)</f>
        <v>51</v>
      </c>
      <c r="D14" s="99" t="s">
        <v>24</v>
      </c>
      <c r="E14" s="99" t="s">
        <v>24</v>
      </c>
      <c r="F14" s="100"/>
      <c r="G14" s="101">
        <f t="shared" ref="G14:AJ14" si="0">SUM(G15,G23,G34,G46,G65,G73)</f>
        <v>1</v>
      </c>
      <c r="H14" s="101" t="e">
        <f t="shared" si="0"/>
        <v>#REF!</v>
      </c>
      <c r="I14" s="101">
        <f t="shared" si="0"/>
        <v>16</v>
      </c>
      <c r="J14" s="101" t="e">
        <f t="shared" si="0"/>
        <v>#REF!</v>
      </c>
      <c r="K14" s="101">
        <f t="shared" si="0"/>
        <v>140</v>
      </c>
      <c r="L14" s="101">
        <f t="shared" si="0"/>
        <v>10</v>
      </c>
      <c r="M14" s="101">
        <f t="shared" si="0"/>
        <v>0</v>
      </c>
      <c r="N14" s="101">
        <f t="shared" si="0"/>
        <v>63</v>
      </c>
      <c r="O14" s="101">
        <f t="shared" si="0"/>
        <v>68</v>
      </c>
      <c r="P14" s="101">
        <f t="shared" si="0"/>
        <v>141</v>
      </c>
      <c r="Q14" s="101">
        <f t="shared" si="0"/>
        <v>10</v>
      </c>
      <c r="R14" s="101">
        <f t="shared" si="0"/>
        <v>0</v>
      </c>
      <c r="S14" s="101">
        <f t="shared" si="0"/>
        <v>63</v>
      </c>
      <c r="T14" s="101">
        <f t="shared" si="0"/>
        <v>68</v>
      </c>
      <c r="U14" s="101" t="e">
        <f t="shared" si="0"/>
        <v>#REF!</v>
      </c>
      <c r="V14" s="101" t="e">
        <f t="shared" si="0"/>
        <v>#REF!</v>
      </c>
      <c r="W14" s="101" t="e">
        <f t="shared" si="0"/>
        <v>#REF!</v>
      </c>
      <c r="X14" s="101" t="e">
        <f t="shared" si="0"/>
        <v>#REF!</v>
      </c>
      <c r="Y14" s="101" t="e">
        <f t="shared" si="0"/>
        <v>#REF!</v>
      </c>
      <c r="Z14" s="101" t="e">
        <f t="shared" si="0"/>
        <v>#REF!</v>
      </c>
      <c r="AA14" s="101" t="e">
        <f t="shared" si="0"/>
        <v>#REF!</v>
      </c>
      <c r="AB14" s="101" t="e">
        <f t="shared" si="0"/>
        <v>#REF!</v>
      </c>
      <c r="AC14" s="101" t="e">
        <f t="shared" si="0"/>
        <v>#REF!</v>
      </c>
      <c r="AD14" s="101" t="e">
        <f t="shared" si="0"/>
        <v>#REF!</v>
      </c>
      <c r="AE14" s="101">
        <f t="shared" si="0"/>
        <v>628778</v>
      </c>
      <c r="AF14" s="101">
        <f t="shared" si="0"/>
        <v>0</v>
      </c>
      <c r="AG14" s="101">
        <f t="shared" si="0"/>
        <v>8034</v>
      </c>
      <c r="AH14" s="101">
        <f t="shared" si="0"/>
        <v>56.787999999999997</v>
      </c>
      <c r="AI14" s="101">
        <f t="shared" si="0"/>
        <v>40</v>
      </c>
      <c r="AJ14" s="101">
        <f t="shared" si="0"/>
        <v>0</v>
      </c>
      <c r="AK14" s="126"/>
      <c r="AL14" s="126"/>
      <c r="AM14" s="126"/>
    </row>
    <row r="15" spans="1:39" s="2" customFormat="1" ht="21" customHeight="1">
      <c r="A15" s="23" t="s">
        <v>25</v>
      </c>
      <c r="B15" s="117" t="s">
        <v>26</v>
      </c>
      <c r="C15" s="96">
        <f>COUNTA(B16:B22)</f>
        <v>7</v>
      </c>
      <c r="D15" s="97" t="s">
        <v>24</v>
      </c>
      <c r="E15" s="97"/>
      <c r="F15" s="94"/>
      <c r="G15" s="95">
        <f t="shared" ref="G15:AJ15" si="1">SUM(G16:G22)</f>
        <v>0</v>
      </c>
      <c r="H15" s="95" t="e">
        <f t="shared" si="1"/>
        <v>#REF!</v>
      </c>
      <c r="I15" s="95">
        <f t="shared" si="1"/>
        <v>0</v>
      </c>
      <c r="J15" s="95" t="e">
        <f t="shared" si="1"/>
        <v>#REF!</v>
      </c>
      <c r="K15" s="95">
        <f t="shared" si="1"/>
        <v>0</v>
      </c>
      <c r="L15" s="95">
        <f t="shared" si="1"/>
        <v>0</v>
      </c>
      <c r="M15" s="95">
        <f t="shared" si="1"/>
        <v>0</v>
      </c>
      <c r="N15" s="95">
        <f t="shared" si="1"/>
        <v>0</v>
      </c>
      <c r="O15" s="95">
        <f t="shared" si="1"/>
        <v>0</v>
      </c>
      <c r="P15" s="95">
        <f t="shared" si="1"/>
        <v>0</v>
      </c>
      <c r="Q15" s="95">
        <f t="shared" si="1"/>
        <v>0</v>
      </c>
      <c r="R15" s="95">
        <f t="shared" si="1"/>
        <v>0</v>
      </c>
      <c r="S15" s="95">
        <f t="shared" si="1"/>
        <v>0</v>
      </c>
      <c r="T15" s="95">
        <f t="shared" si="1"/>
        <v>0</v>
      </c>
      <c r="U15" s="95" t="e">
        <f t="shared" si="1"/>
        <v>#REF!</v>
      </c>
      <c r="V15" s="95" t="e">
        <f t="shared" si="1"/>
        <v>#REF!</v>
      </c>
      <c r="W15" s="95" t="e">
        <f t="shared" si="1"/>
        <v>#REF!</v>
      </c>
      <c r="X15" s="95" t="e">
        <f t="shared" si="1"/>
        <v>#REF!</v>
      </c>
      <c r="Y15" s="95" t="e">
        <f t="shared" si="1"/>
        <v>#REF!</v>
      </c>
      <c r="Z15" s="95" t="e">
        <f t="shared" si="1"/>
        <v>#REF!</v>
      </c>
      <c r="AA15" s="95" t="e">
        <f t="shared" si="1"/>
        <v>#REF!</v>
      </c>
      <c r="AB15" s="95" t="e">
        <f t="shared" si="1"/>
        <v>#REF!</v>
      </c>
      <c r="AC15" s="95" t="e">
        <f t="shared" si="1"/>
        <v>#REF!</v>
      </c>
      <c r="AD15" s="95" t="e">
        <f t="shared" si="1"/>
        <v>#REF!</v>
      </c>
      <c r="AE15" s="95">
        <f t="shared" si="1"/>
        <v>17591</v>
      </c>
      <c r="AF15" s="95">
        <f t="shared" si="1"/>
        <v>0</v>
      </c>
      <c r="AG15" s="95">
        <f t="shared" si="1"/>
        <v>590</v>
      </c>
      <c r="AH15" s="95">
        <f t="shared" si="1"/>
        <v>0</v>
      </c>
      <c r="AI15" s="95">
        <f t="shared" si="1"/>
        <v>0</v>
      </c>
      <c r="AJ15" s="95">
        <f t="shared" si="1"/>
        <v>0</v>
      </c>
      <c r="AK15" s="21"/>
      <c r="AL15" s="21"/>
      <c r="AM15" s="21"/>
    </row>
    <row r="16" spans="1:39" s="28" customFormat="1" ht="19.5" customHeight="1">
      <c r="A16" s="17">
        <v>1</v>
      </c>
      <c r="B16" s="31" t="s">
        <v>184</v>
      </c>
      <c r="C16" s="209" t="s">
        <v>176</v>
      </c>
      <c r="D16" s="209"/>
      <c r="E16" s="20" t="s">
        <v>223</v>
      </c>
      <c r="F16" s="67">
        <v>9</v>
      </c>
      <c r="G16" s="10"/>
      <c r="H16" s="90" t="e">
        <f>G16+#REF!</f>
        <v>#REF!</v>
      </c>
      <c r="I16" s="8"/>
      <c r="J16" s="90" t="e">
        <f>I16+#REF!</f>
        <v>#REF!</v>
      </c>
      <c r="K16" s="91">
        <f t="shared" ref="K16:K24" si="2">SUM(L16,O16)</f>
        <v>0</v>
      </c>
      <c r="L16" s="8"/>
      <c r="M16" s="8"/>
      <c r="N16" s="8"/>
      <c r="O16" s="8"/>
      <c r="P16" s="91">
        <f t="shared" ref="P16:P49" si="3">SUM(Q16:T16)</f>
        <v>0</v>
      </c>
      <c r="Q16" s="15">
        <f t="shared" ref="Q16:T49" si="4">SUM(L16)</f>
        <v>0</v>
      </c>
      <c r="R16" s="15">
        <f t="shared" si="4"/>
        <v>0</v>
      </c>
      <c r="S16" s="15">
        <f t="shared" si="4"/>
        <v>0</v>
      </c>
      <c r="T16" s="15">
        <f t="shared" si="4"/>
        <v>0</v>
      </c>
      <c r="U16" s="91" t="e">
        <f t="shared" ref="U16:U49" si="5">SUM(V16:Y16)</f>
        <v>#REF!</v>
      </c>
      <c r="V16" s="15" t="e">
        <f>L16+#REF!</f>
        <v>#REF!</v>
      </c>
      <c r="W16" s="15" t="e">
        <f>M16+#REF!</f>
        <v>#REF!</v>
      </c>
      <c r="X16" s="15" t="e">
        <f>N16+#REF!</f>
        <v>#REF!</v>
      </c>
      <c r="Y16" s="15" t="e">
        <f>O16+#REF!</f>
        <v>#REF!</v>
      </c>
      <c r="Z16" s="91" t="e">
        <f t="shared" ref="Z16:Z49" si="6">SUM(AA16:AD16)</f>
        <v>#REF!</v>
      </c>
      <c r="AA16" s="15" t="e">
        <f>Q16+#REF!</f>
        <v>#REF!</v>
      </c>
      <c r="AB16" s="15" t="e">
        <f>R16+#REF!</f>
        <v>#REF!</v>
      </c>
      <c r="AC16" s="15" t="e">
        <f>S16+#REF!</f>
        <v>#REF!</v>
      </c>
      <c r="AD16" s="15" t="e">
        <f>T16+#REF!</f>
        <v>#REF!</v>
      </c>
      <c r="AE16" s="92">
        <v>8319</v>
      </c>
      <c r="AF16" s="9"/>
      <c r="AG16" s="8">
        <v>88</v>
      </c>
      <c r="AH16" s="8"/>
      <c r="AI16" s="8"/>
      <c r="AJ16" s="10"/>
    </row>
    <row r="17" spans="1:39" s="28" customFormat="1" ht="19.5" customHeight="1">
      <c r="A17" s="17">
        <v>2</v>
      </c>
      <c r="B17" s="31" t="s">
        <v>182</v>
      </c>
      <c r="C17" s="209" t="s">
        <v>181</v>
      </c>
      <c r="D17" s="209" t="s">
        <v>181</v>
      </c>
      <c r="E17" s="129" t="s">
        <v>231</v>
      </c>
      <c r="F17" s="67">
        <v>5</v>
      </c>
      <c r="G17" s="10"/>
      <c r="H17" s="90" t="e">
        <f>G17+#REF!</f>
        <v>#REF!</v>
      </c>
      <c r="I17" s="8"/>
      <c r="J17" s="90" t="e">
        <f>I17+#REF!</f>
        <v>#REF!</v>
      </c>
      <c r="K17" s="91">
        <f t="shared" si="2"/>
        <v>0</v>
      </c>
      <c r="L17" s="8"/>
      <c r="M17" s="8"/>
      <c r="N17" s="8"/>
      <c r="O17" s="8"/>
      <c r="P17" s="91">
        <f t="shared" si="3"/>
        <v>0</v>
      </c>
      <c r="Q17" s="15">
        <f t="shared" si="4"/>
        <v>0</v>
      </c>
      <c r="R17" s="15">
        <f t="shared" si="4"/>
        <v>0</v>
      </c>
      <c r="S17" s="15">
        <f t="shared" si="4"/>
        <v>0</v>
      </c>
      <c r="T17" s="15">
        <f t="shared" si="4"/>
        <v>0</v>
      </c>
      <c r="U17" s="91" t="e">
        <f t="shared" si="5"/>
        <v>#REF!</v>
      </c>
      <c r="V17" s="15" t="e">
        <f>L17+#REF!</f>
        <v>#REF!</v>
      </c>
      <c r="W17" s="15" t="e">
        <f>M17+#REF!</f>
        <v>#REF!</v>
      </c>
      <c r="X17" s="15" t="e">
        <f>N17+#REF!</f>
        <v>#REF!</v>
      </c>
      <c r="Y17" s="15" t="e">
        <f>O17+#REF!</f>
        <v>#REF!</v>
      </c>
      <c r="Z17" s="91" t="e">
        <f t="shared" si="6"/>
        <v>#REF!</v>
      </c>
      <c r="AA17" s="15" t="e">
        <f>Q17+#REF!</f>
        <v>#REF!</v>
      </c>
      <c r="AB17" s="15" t="e">
        <f>R17+#REF!</f>
        <v>#REF!</v>
      </c>
      <c r="AC17" s="15" t="e">
        <f>S17+#REF!</f>
        <v>#REF!</v>
      </c>
      <c r="AD17" s="15" t="e">
        <f>T17+#REF!</f>
        <v>#REF!</v>
      </c>
      <c r="AE17" s="92">
        <v>1775</v>
      </c>
      <c r="AF17" s="9"/>
      <c r="AG17" s="8">
        <v>48</v>
      </c>
      <c r="AH17" s="8"/>
      <c r="AI17" s="8"/>
      <c r="AJ17" s="10"/>
    </row>
    <row r="18" spans="1:39" s="28" customFormat="1" ht="19.5" customHeight="1">
      <c r="A18" s="17">
        <v>3</v>
      </c>
      <c r="B18" s="31" t="s">
        <v>194</v>
      </c>
      <c r="C18" s="209" t="s">
        <v>189</v>
      </c>
      <c r="D18" s="209"/>
      <c r="E18" s="129" t="s">
        <v>218</v>
      </c>
      <c r="F18" s="67">
        <v>12</v>
      </c>
      <c r="G18" s="10"/>
      <c r="H18" s="90" t="e">
        <f>G18+#REF!</f>
        <v>#REF!</v>
      </c>
      <c r="I18" s="8"/>
      <c r="J18" s="90" t="e">
        <f>I18+#REF!</f>
        <v>#REF!</v>
      </c>
      <c r="K18" s="91">
        <f t="shared" si="2"/>
        <v>0</v>
      </c>
      <c r="L18" s="8"/>
      <c r="M18" s="8"/>
      <c r="N18" s="8"/>
      <c r="O18" s="8"/>
      <c r="P18" s="91">
        <f t="shared" si="3"/>
        <v>0</v>
      </c>
      <c r="Q18" s="15">
        <f t="shared" si="4"/>
        <v>0</v>
      </c>
      <c r="R18" s="15">
        <f t="shared" si="4"/>
        <v>0</v>
      </c>
      <c r="S18" s="15">
        <f t="shared" si="4"/>
        <v>0</v>
      </c>
      <c r="T18" s="15">
        <f t="shared" si="4"/>
        <v>0</v>
      </c>
      <c r="U18" s="91" t="e">
        <f t="shared" si="5"/>
        <v>#REF!</v>
      </c>
      <c r="V18" s="15" t="e">
        <f>L18+#REF!</f>
        <v>#REF!</v>
      </c>
      <c r="W18" s="15" t="e">
        <f>M18+#REF!</f>
        <v>#REF!</v>
      </c>
      <c r="X18" s="15" t="e">
        <f>N18+#REF!</f>
        <v>#REF!</v>
      </c>
      <c r="Y18" s="15" t="e">
        <f>O18+#REF!</f>
        <v>#REF!</v>
      </c>
      <c r="Z18" s="91" t="e">
        <f t="shared" si="6"/>
        <v>#REF!</v>
      </c>
      <c r="AA18" s="15" t="e">
        <f>Q18+#REF!</f>
        <v>#REF!</v>
      </c>
      <c r="AB18" s="15" t="e">
        <f>R18+#REF!</f>
        <v>#REF!</v>
      </c>
      <c r="AC18" s="15" t="e">
        <f>S18+#REF!</f>
        <v>#REF!</v>
      </c>
      <c r="AD18" s="15" t="e">
        <f>T18+#REF!</f>
        <v>#REF!</v>
      </c>
      <c r="AE18" s="92">
        <v>2886</v>
      </c>
      <c r="AF18" s="9"/>
      <c r="AG18" s="8">
        <v>55</v>
      </c>
      <c r="AH18" s="8"/>
      <c r="AI18" s="8"/>
      <c r="AJ18" s="10"/>
    </row>
    <row r="19" spans="1:39" s="28" customFormat="1" ht="19.5" customHeight="1">
      <c r="A19" s="17">
        <v>4</v>
      </c>
      <c r="B19" s="87" t="s">
        <v>199</v>
      </c>
      <c r="C19" s="223" t="s">
        <v>193</v>
      </c>
      <c r="D19" s="223"/>
      <c r="E19" s="20" t="s">
        <v>213</v>
      </c>
      <c r="F19" s="67">
        <v>17</v>
      </c>
      <c r="G19" s="10"/>
      <c r="H19" s="90" t="e">
        <f>G19+#REF!</f>
        <v>#REF!</v>
      </c>
      <c r="I19" s="8"/>
      <c r="J19" s="90" t="e">
        <f>I19+#REF!</f>
        <v>#REF!</v>
      </c>
      <c r="K19" s="91">
        <f t="shared" si="2"/>
        <v>0</v>
      </c>
      <c r="L19" s="8"/>
      <c r="M19" s="8"/>
      <c r="N19" s="8"/>
      <c r="O19" s="8"/>
      <c r="P19" s="91">
        <f t="shared" si="3"/>
        <v>0</v>
      </c>
      <c r="Q19" s="15">
        <f t="shared" si="4"/>
        <v>0</v>
      </c>
      <c r="R19" s="15">
        <f t="shared" si="4"/>
        <v>0</v>
      </c>
      <c r="S19" s="15">
        <f t="shared" si="4"/>
        <v>0</v>
      </c>
      <c r="T19" s="15">
        <f t="shared" si="4"/>
        <v>0</v>
      </c>
      <c r="U19" s="91" t="e">
        <f t="shared" si="5"/>
        <v>#REF!</v>
      </c>
      <c r="V19" s="15" t="e">
        <f>L19+#REF!</f>
        <v>#REF!</v>
      </c>
      <c r="W19" s="15" t="e">
        <f>M19+#REF!</f>
        <v>#REF!</v>
      </c>
      <c r="X19" s="15" t="e">
        <f>N19+#REF!</f>
        <v>#REF!</v>
      </c>
      <c r="Y19" s="15" t="e">
        <f>O19+#REF!</f>
        <v>#REF!</v>
      </c>
      <c r="Z19" s="91" t="e">
        <f t="shared" si="6"/>
        <v>#REF!</v>
      </c>
      <c r="AA19" s="15" t="e">
        <f>Q19+#REF!</f>
        <v>#REF!</v>
      </c>
      <c r="AB19" s="15" t="e">
        <f>R19+#REF!</f>
        <v>#REF!</v>
      </c>
      <c r="AC19" s="15" t="e">
        <f>S19+#REF!</f>
        <v>#REF!</v>
      </c>
      <c r="AD19" s="15" t="e">
        <f>T19+#REF!</f>
        <v>#REF!</v>
      </c>
      <c r="AE19" s="92">
        <v>1479</v>
      </c>
      <c r="AF19" s="9"/>
      <c r="AG19" s="8">
        <v>45</v>
      </c>
      <c r="AH19" s="8"/>
      <c r="AI19" s="8"/>
      <c r="AJ19" s="10"/>
    </row>
    <row r="20" spans="1:39" s="28" customFormat="1" ht="19.5" customHeight="1">
      <c r="A20" s="17">
        <v>5</v>
      </c>
      <c r="B20" s="87" t="s">
        <v>206</v>
      </c>
      <c r="C20" s="223" t="s">
        <v>198</v>
      </c>
      <c r="D20" s="223"/>
      <c r="E20" s="20" t="s">
        <v>229</v>
      </c>
      <c r="F20" s="67" t="s">
        <v>242</v>
      </c>
      <c r="G20" s="10"/>
      <c r="H20" s="90" t="e">
        <f>G20+#REF!</f>
        <v>#REF!</v>
      </c>
      <c r="I20" s="8"/>
      <c r="J20" s="90" t="e">
        <f>I20+#REF!</f>
        <v>#REF!</v>
      </c>
      <c r="K20" s="91">
        <f t="shared" si="2"/>
        <v>0</v>
      </c>
      <c r="L20" s="8"/>
      <c r="M20" s="8"/>
      <c r="N20" s="8"/>
      <c r="O20" s="8"/>
      <c r="P20" s="91">
        <f t="shared" si="3"/>
        <v>0</v>
      </c>
      <c r="Q20" s="15">
        <f t="shared" si="4"/>
        <v>0</v>
      </c>
      <c r="R20" s="15">
        <f t="shared" si="4"/>
        <v>0</v>
      </c>
      <c r="S20" s="15">
        <f t="shared" si="4"/>
        <v>0</v>
      </c>
      <c r="T20" s="15">
        <f t="shared" si="4"/>
        <v>0</v>
      </c>
      <c r="U20" s="91" t="e">
        <f t="shared" si="5"/>
        <v>#REF!</v>
      </c>
      <c r="V20" s="15" t="e">
        <f>L20+#REF!</f>
        <v>#REF!</v>
      </c>
      <c r="W20" s="15" t="e">
        <f>M20+#REF!</f>
        <v>#REF!</v>
      </c>
      <c r="X20" s="15" t="e">
        <f>N20+#REF!</f>
        <v>#REF!</v>
      </c>
      <c r="Y20" s="15" t="e">
        <f>O20+#REF!</f>
        <v>#REF!</v>
      </c>
      <c r="Z20" s="91" t="e">
        <f t="shared" si="6"/>
        <v>#REF!</v>
      </c>
      <c r="AA20" s="15" t="e">
        <f>Q20+#REF!</f>
        <v>#REF!</v>
      </c>
      <c r="AB20" s="15" t="e">
        <f>R20+#REF!</f>
        <v>#REF!</v>
      </c>
      <c r="AC20" s="15" t="e">
        <f>S20+#REF!</f>
        <v>#REF!</v>
      </c>
      <c r="AD20" s="15" t="e">
        <f>T20+#REF!</f>
        <v>#REF!</v>
      </c>
      <c r="AE20" s="92">
        <v>1962</v>
      </c>
      <c r="AF20" s="9"/>
      <c r="AG20" s="8">
        <v>40</v>
      </c>
      <c r="AH20" s="8"/>
      <c r="AI20" s="8"/>
      <c r="AJ20" s="10"/>
    </row>
    <row r="21" spans="1:39" s="28" customFormat="1" ht="19.5" customHeight="1">
      <c r="A21" s="17">
        <v>6</v>
      </c>
      <c r="B21" s="87" t="s">
        <v>228</v>
      </c>
      <c r="C21" s="223" t="s">
        <v>223</v>
      </c>
      <c r="D21" s="223"/>
      <c r="E21" s="20" t="s">
        <v>223</v>
      </c>
      <c r="F21" s="67">
        <v>9</v>
      </c>
      <c r="G21" s="10"/>
      <c r="H21" s="90" t="e">
        <f>G21+#REF!</f>
        <v>#REF!</v>
      </c>
      <c r="I21" s="8"/>
      <c r="J21" s="90" t="e">
        <f>I21+#REF!</f>
        <v>#REF!</v>
      </c>
      <c r="K21" s="91">
        <f t="shared" si="2"/>
        <v>0</v>
      </c>
      <c r="L21" s="8"/>
      <c r="M21" s="8"/>
      <c r="N21" s="8"/>
      <c r="O21" s="8"/>
      <c r="P21" s="91">
        <f t="shared" si="3"/>
        <v>0</v>
      </c>
      <c r="Q21" s="15">
        <f t="shared" si="4"/>
        <v>0</v>
      </c>
      <c r="R21" s="15">
        <f t="shared" si="4"/>
        <v>0</v>
      </c>
      <c r="S21" s="15">
        <f t="shared" si="4"/>
        <v>0</v>
      </c>
      <c r="T21" s="15">
        <f t="shared" si="4"/>
        <v>0</v>
      </c>
      <c r="U21" s="91" t="e">
        <f t="shared" si="5"/>
        <v>#REF!</v>
      </c>
      <c r="V21" s="15" t="e">
        <f>L21+#REF!</f>
        <v>#REF!</v>
      </c>
      <c r="W21" s="15" t="e">
        <f>M21+#REF!</f>
        <v>#REF!</v>
      </c>
      <c r="X21" s="15" t="e">
        <f>N21+#REF!</f>
        <v>#REF!</v>
      </c>
      <c r="Y21" s="15" t="e">
        <f>O21+#REF!</f>
        <v>#REF!</v>
      </c>
      <c r="Z21" s="91" t="e">
        <f t="shared" si="6"/>
        <v>#REF!</v>
      </c>
      <c r="AA21" s="15" t="e">
        <f>Q21+#REF!</f>
        <v>#REF!</v>
      </c>
      <c r="AB21" s="15" t="e">
        <f>R21+#REF!</f>
        <v>#REF!</v>
      </c>
      <c r="AC21" s="15" t="e">
        <f>S21+#REF!</f>
        <v>#REF!</v>
      </c>
      <c r="AD21" s="15" t="e">
        <f>T21+#REF!</f>
        <v>#REF!</v>
      </c>
      <c r="AE21" s="92">
        <v>1110</v>
      </c>
      <c r="AF21" s="9"/>
      <c r="AG21" s="8">
        <v>94</v>
      </c>
      <c r="AH21" s="8"/>
      <c r="AI21" s="8"/>
      <c r="AJ21" s="10"/>
    </row>
    <row r="22" spans="1:39" s="28" customFormat="1" ht="19.5" customHeight="1">
      <c r="A22" s="17">
        <v>7</v>
      </c>
      <c r="B22" s="87" t="s">
        <v>230</v>
      </c>
      <c r="C22" s="223" t="s">
        <v>231</v>
      </c>
      <c r="D22" s="223"/>
      <c r="E22" s="20" t="s">
        <v>229</v>
      </c>
      <c r="F22" s="67">
        <v>6</v>
      </c>
      <c r="G22" s="10"/>
      <c r="H22" s="90" t="e">
        <f>G22+#REF!</f>
        <v>#REF!</v>
      </c>
      <c r="I22" s="8"/>
      <c r="J22" s="90" t="e">
        <f>I22+#REF!</f>
        <v>#REF!</v>
      </c>
      <c r="K22" s="91">
        <f t="shared" si="2"/>
        <v>0</v>
      </c>
      <c r="L22" s="8"/>
      <c r="M22" s="8"/>
      <c r="N22" s="8"/>
      <c r="O22" s="8"/>
      <c r="P22" s="91">
        <f t="shared" si="3"/>
        <v>0</v>
      </c>
      <c r="Q22" s="15">
        <f t="shared" si="4"/>
        <v>0</v>
      </c>
      <c r="R22" s="15">
        <f t="shared" si="4"/>
        <v>0</v>
      </c>
      <c r="S22" s="15">
        <f t="shared" si="4"/>
        <v>0</v>
      </c>
      <c r="T22" s="15">
        <f t="shared" si="4"/>
        <v>0</v>
      </c>
      <c r="U22" s="91" t="e">
        <f t="shared" si="5"/>
        <v>#REF!</v>
      </c>
      <c r="V22" s="15" t="e">
        <f>L22+#REF!</f>
        <v>#REF!</v>
      </c>
      <c r="W22" s="15" t="e">
        <f>M22+#REF!</f>
        <v>#REF!</v>
      </c>
      <c r="X22" s="15" t="e">
        <f>N22+#REF!</f>
        <v>#REF!</v>
      </c>
      <c r="Y22" s="15" t="e">
        <f>O22+#REF!</f>
        <v>#REF!</v>
      </c>
      <c r="Z22" s="91" t="e">
        <f t="shared" si="6"/>
        <v>#REF!</v>
      </c>
      <c r="AA22" s="15" t="e">
        <f>Q22+#REF!</f>
        <v>#REF!</v>
      </c>
      <c r="AB22" s="15" t="e">
        <f>R22+#REF!</f>
        <v>#REF!</v>
      </c>
      <c r="AC22" s="15" t="e">
        <f>S22+#REF!</f>
        <v>#REF!</v>
      </c>
      <c r="AD22" s="15" t="e">
        <f>T22+#REF!</f>
        <v>#REF!</v>
      </c>
      <c r="AE22" s="92">
        <v>60</v>
      </c>
      <c r="AF22" s="9"/>
      <c r="AG22" s="8">
        <v>220</v>
      </c>
      <c r="AH22" s="8"/>
      <c r="AI22" s="8"/>
      <c r="AJ22" s="10"/>
    </row>
    <row r="23" spans="1:39" s="78" customFormat="1" ht="21" customHeight="1">
      <c r="A23" s="120" t="s">
        <v>43</v>
      </c>
      <c r="B23" s="113" t="s">
        <v>44</v>
      </c>
      <c r="C23" s="118">
        <f>COUNTA(B24:B33)</f>
        <v>10</v>
      </c>
      <c r="D23" s="119" t="s">
        <v>24</v>
      </c>
      <c r="E23" s="102"/>
      <c r="F23" s="67">
        <v>1</v>
      </c>
      <c r="G23" s="104">
        <f>SUM(G24:G33)</f>
        <v>1</v>
      </c>
      <c r="H23" s="104" t="e">
        <f t="shared" ref="H23:AE23" si="7">SUM(H24:H33)</f>
        <v>#REF!</v>
      </c>
      <c r="I23" s="104">
        <f t="shared" si="7"/>
        <v>7</v>
      </c>
      <c r="J23" s="104" t="e">
        <f t="shared" si="7"/>
        <v>#REF!</v>
      </c>
      <c r="K23" s="104">
        <f t="shared" si="7"/>
        <v>73</v>
      </c>
      <c r="L23" s="104">
        <f t="shared" si="7"/>
        <v>1</v>
      </c>
      <c r="M23" s="104">
        <f t="shared" si="7"/>
        <v>0</v>
      </c>
      <c r="N23" s="104">
        <f t="shared" si="7"/>
        <v>58</v>
      </c>
      <c r="O23" s="104">
        <f t="shared" si="7"/>
        <v>14</v>
      </c>
      <c r="P23" s="104">
        <f t="shared" si="7"/>
        <v>73</v>
      </c>
      <c r="Q23" s="104">
        <f t="shared" si="7"/>
        <v>1</v>
      </c>
      <c r="R23" s="104">
        <f t="shared" si="7"/>
        <v>0</v>
      </c>
      <c r="S23" s="104">
        <f t="shared" si="7"/>
        <v>58</v>
      </c>
      <c r="T23" s="104">
        <f t="shared" si="7"/>
        <v>14</v>
      </c>
      <c r="U23" s="104" t="e">
        <f t="shared" si="7"/>
        <v>#REF!</v>
      </c>
      <c r="V23" s="104" t="e">
        <f t="shared" si="7"/>
        <v>#REF!</v>
      </c>
      <c r="W23" s="104" t="e">
        <f t="shared" si="7"/>
        <v>#REF!</v>
      </c>
      <c r="X23" s="104" t="e">
        <f t="shared" si="7"/>
        <v>#REF!</v>
      </c>
      <c r="Y23" s="104" t="e">
        <f t="shared" si="7"/>
        <v>#REF!</v>
      </c>
      <c r="Z23" s="104" t="e">
        <f t="shared" si="7"/>
        <v>#REF!</v>
      </c>
      <c r="AA23" s="104" t="e">
        <f t="shared" si="7"/>
        <v>#REF!</v>
      </c>
      <c r="AB23" s="104" t="e">
        <f t="shared" si="7"/>
        <v>#REF!</v>
      </c>
      <c r="AC23" s="104" t="e">
        <f t="shared" si="7"/>
        <v>#REF!</v>
      </c>
      <c r="AD23" s="104" t="e">
        <f t="shared" si="7"/>
        <v>#REF!</v>
      </c>
      <c r="AE23" s="104">
        <f t="shared" si="7"/>
        <v>140733</v>
      </c>
      <c r="AF23" s="104">
        <f>SUM(AF24:AF33)</f>
        <v>0</v>
      </c>
      <c r="AG23" s="104">
        <f>SUM(AG24:AG33)</f>
        <v>294</v>
      </c>
      <c r="AH23" s="104">
        <f>SUM(AH24:AH33)</f>
        <v>21.220000000000002</v>
      </c>
      <c r="AI23" s="104">
        <f>SUM(AI24:AI33)</f>
        <v>6</v>
      </c>
      <c r="AJ23" s="104">
        <v>0</v>
      </c>
      <c r="AK23" s="82"/>
      <c r="AL23" s="82"/>
      <c r="AM23" s="82"/>
    </row>
    <row r="24" spans="1:39" s="126" customFormat="1" ht="19.5" customHeight="1">
      <c r="A24" s="17">
        <v>1</v>
      </c>
      <c r="B24" s="19" t="s">
        <v>45</v>
      </c>
      <c r="C24" s="223" t="s">
        <v>46</v>
      </c>
      <c r="D24" s="223"/>
      <c r="E24" s="20" t="s">
        <v>210</v>
      </c>
      <c r="F24" s="67">
        <v>19</v>
      </c>
      <c r="G24" s="10"/>
      <c r="H24" s="90" t="e">
        <f>G24+#REF!</f>
        <v>#REF!</v>
      </c>
      <c r="I24" s="8"/>
      <c r="J24" s="90" t="e">
        <f>I24+#REF!</f>
        <v>#REF!</v>
      </c>
      <c r="K24" s="91">
        <f t="shared" si="2"/>
        <v>0</v>
      </c>
      <c r="L24" s="8"/>
      <c r="M24" s="8"/>
      <c r="N24" s="8"/>
      <c r="O24" s="8"/>
      <c r="P24" s="91">
        <f t="shared" si="3"/>
        <v>0</v>
      </c>
      <c r="Q24" s="15">
        <f t="shared" si="4"/>
        <v>0</v>
      </c>
      <c r="R24" s="15">
        <f t="shared" si="4"/>
        <v>0</v>
      </c>
      <c r="S24" s="15">
        <f t="shared" si="4"/>
        <v>0</v>
      </c>
      <c r="T24" s="15">
        <f t="shared" si="4"/>
        <v>0</v>
      </c>
      <c r="U24" s="91" t="e">
        <f t="shared" si="5"/>
        <v>#REF!</v>
      </c>
      <c r="V24" s="15" t="e">
        <f>L24+#REF!</f>
        <v>#REF!</v>
      </c>
      <c r="W24" s="15" t="e">
        <f>M24+#REF!</f>
        <v>#REF!</v>
      </c>
      <c r="X24" s="15" t="e">
        <f>N24+#REF!</f>
        <v>#REF!</v>
      </c>
      <c r="Y24" s="15" t="e">
        <f>O24+#REF!</f>
        <v>#REF!</v>
      </c>
      <c r="Z24" s="91" t="e">
        <f t="shared" si="6"/>
        <v>#REF!</v>
      </c>
      <c r="AA24" s="15" t="e">
        <f>Q24+#REF!</f>
        <v>#REF!</v>
      </c>
      <c r="AB24" s="15" t="e">
        <f>R24+#REF!</f>
        <v>#REF!</v>
      </c>
      <c r="AC24" s="15" t="e">
        <f>S24+#REF!</f>
        <v>#REF!</v>
      </c>
      <c r="AD24" s="15" t="e">
        <f>T24+#REF!</f>
        <v>#REF!</v>
      </c>
      <c r="AE24" s="92">
        <v>70244</v>
      </c>
      <c r="AF24" s="9"/>
      <c r="AG24" s="8">
        <v>68</v>
      </c>
      <c r="AH24" s="8">
        <v>5</v>
      </c>
      <c r="AI24" s="8">
        <v>2</v>
      </c>
      <c r="AJ24" s="88"/>
    </row>
    <row r="25" spans="1:39" s="126" customFormat="1" ht="19.5" customHeight="1">
      <c r="A25" s="17">
        <v>2</v>
      </c>
      <c r="B25" s="19" t="s">
        <v>63</v>
      </c>
      <c r="C25" s="223" t="s">
        <v>64</v>
      </c>
      <c r="D25" s="223"/>
      <c r="E25" s="103" t="s">
        <v>243</v>
      </c>
      <c r="F25" s="67" t="s">
        <v>165</v>
      </c>
      <c r="G25" s="10">
        <v>1</v>
      </c>
      <c r="H25" s="90" t="e">
        <f>G25+#REF!</f>
        <v>#REF!</v>
      </c>
      <c r="I25" s="8">
        <v>3</v>
      </c>
      <c r="J25" s="90" t="e">
        <f>I25+#REF!</f>
        <v>#REF!</v>
      </c>
      <c r="K25" s="91">
        <f>SUM(L25:O25)</f>
        <v>41</v>
      </c>
      <c r="L25" s="8">
        <v>1</v>
      </c>
      <c r="M25" s="8"/>
      <c r="N25" s="8">
        <v>26</v>
      </c>
      <c r="O25" s="8">
        <v>14</v>
      </c>
      <c r="P25" s="91">
        <f t="shared" si="3"/>
        <v>41</v>
      </c>
      <c r="Q25" s="15">
        <f t="shared" si="4"/>
        <v>1</v>
      </c>
      <c r="R25" s="15">
        <f t="shared" si="4"/>
        <v>0</v>
      </c>
      <c r="S25" s="15">
        <f t="shared" si="4"/>
        <v>26</v>
      </c>
      <c r="T25" s="15">
        <f t="shared" si="4"/>
        <v>14</v>
      </c>
      <c r="U25" s="91" t="e">
        <f t="shared" si="5"/>
        <v>#REF!</v>
      </c>
      <c r="V25" s="15" t="e">
        <f>L25+#REF!</f>
        <v>#REF!</v>
      </c>
      <c r="W25" s="15" t="e">
        <f>M25+#REF!</f>
        <v>#REF!</v>
      </c>
      <c r="X25" s="15" t="e">
        <f>N25+#REF!</f>
        <v>#REF!</v>
      </c>
      <c r="Y25" s="15" t="e">
        <f>O25+#REF!</f>
        <v>#REF!</v>
      </c>
      <c r="Z25" s="91" t="e">
        <f t="shared" si="6"/>
        <v>#REF!</v>
      </c>
      <c r="AA25" s="15" t="e">
        <f>Q25+#REF!</f>
        <v>#REF!</v>
      </c>
      <c r="AB25" s="15" t="e">
        <f>R25+#REF!</f>
        <v>#REF!</v>
      </c>
      <c r="AC25" s="15" t="e">
        <f>S25+#REF!</f>
        <v>#REF!</v>
      </c>
      <c r="AD25" s="15" t="e">
        <f>T25+#REF!</f>
        <v>#REF!</v>
      </c>
      <c r="AE25" s="92">
        <v>25633</v>
      </c>
      <c r="AF25" s="9"/>
      <c r="AG25" s="8">
        <v>68</v>
      </c>
      <c r="AH25" s="13">
        <v>7.46</v>
      </c>
      <c r="AI25" s="8">
        <v>2</v>
      </c>
      <c r="AJ25" s="88"/>
    </row>
    <row r="26" spans="1:39" s="126" customFormat="1" ht="19.5" customHeight="1">
      <c r="A26" s="17">
        <v>3</v>
      </c>
      <c r="B26" s="19" t="s">
        <v>66</v>
      </c>
      <c r="C26" s="223" t="s">
        <v>67</v>
      </c>
      <c r="D26" s="223"/>
      <c r="E26" s="103" t="s">
        <v>236</v>
      </c>
      <c r="F26" s="67" t="s">
        <v>244</v>
      </c>
      <c r="G26" s="10"/>
      <c r="H26" s="90" t="e">
        <f>G26+#REF!</f>
        <v>#REF!</v>
      </c>
      <c r="I26" s="8">
        <v>1</v>
      </c>
      <c r="J26" s="90" t="e">
        <f>I26+#REF!</f>
        <v>#REF!</v>
      </c>
      <c r="K26" s="91">
        <f t="shared" ref="K26:K68" si="8">SUM(L26:O26)</f>
        <v>5</v>
      </c>
      <c r="L26" s="8"/>
      <c r="M26" s="8"/>
      <c r="N26" s="8">
        <v>5</v>
      </c>
      <c r="O26" s="8"/>
      <c r="P26" s="91">
        <f t="shared" si="3"/>
        <v>5</v>
      </c>
      <c r="Q26" s="15">
        <f t="shared" si="4"/>
        <v>0</v>
      </c>
      <c r="R26" s="15">
        <f t="shared" si="4"/>
        <v>0</v>
      </c>
      <c r="S26" s="15">
        <f t="shared" si="4"/>
        <v>5</v>
      </c>
      <c r="T26" s="15">
        <f t="shared" si="4"/>
        <v>0</v>
      </c>
      <c r="U26" s="91" t="e">
        <f t="shared" si="5"/>
        <v>#REF!</v>
      </c>
      <c r="V26" s="15" t="e">
        <f>L26+#REF!</f>
        <v>#REF!</v>
      </c>
      <c r="W26" s="15" t="e">
        <f>M26+#REF!</f>
        <v>#REF!</v>
      </c>
      <c r="X26" s="15" t="e">
        <f>N26+#REF!</f>
        <v>#REF!</v>
      </c>
      <c r="Y26" s="15" t="e">
        <f>O26+#REF!</f>
        <v>#REF!</v>
      </c>
      <c r="Z26" s="91" t="e">
        <f t="shared" si="6"/>
        <v>#REF!</v>
      </c>
      <c r="AA26" s="15" t="e">
        <f>Q26+#REF!</f>
        <v>#REF!</v>
      </c>
      <c r="AB26" s="15" t="e">
        <f>R26+#REF!</f>
        <v>#REF!</v>
      </c>
      <c r="AC26" s="15" t="e">
        <f>S26+#REF!</f>
        <v>#REF!</v>
      </c>
      <c r="AD26" s="15" t="e">
        <f>T26+#REF!</f>
        <v>#REF!</v>
      </c>
      <c r="AE26" s="92">
        <v>9201</v>
      </c>
      <c r="AF26" s="9"/>
      <c r="AG26" s="8">
        <v>51</v>
      </c>
      <c r="AH26" s="13">
        <v>1.1000000000000001</v>
      </c>
      <c r="AI26" s="8">
        <v>2</v>
      </c>
      <c r="AJ26" s="88"/>
    </row>
    <row r="27" spans="1:39" s="126" customFormat="1" ht="19.5" customHeight="1">
      <c r="A27" s="17">
        <v>4</v>
      </c>
      <c r="B27" s="19" t="s">
        <v>71</v>
      </c>
      <c r="C27" s="223" t="s">
        <v>40</v>
      </c>
      <c r="D27" s="223"/>
      <c r="E27" s="103" t="s">
        <v>236</v>
      </c>
      <c r="F27" s="67" t="s">
        <v>244</v>
      </c>
      <c r="G27" s="10"/>
      <c r="H27" s="90" t="e">
        <f>G27+#REF!</f>
        <v>#REF!</v>
      </c>
      <c r="I27" s="8">
        <v>1</v>
      </c>
      <c r="J27" s="90" t="e">
        <f>I27+#REF!</f>
        <v>#REF!</v>
      </c>
      <c r="K27" s="91">
        <f t="shared" si="8"/>
        <v>6</v>
      </c>
      <c r="L27" s="8"/>
      <c r="M27" s="8"/>
      <c r="N27" s="8">
        <v>6</v>
      </c>
      <c r="O27" s="8"/>
      <c r="P27" s="91">
        <f t="shared" si="3"/>
        <v>6</v>
      </c>
      <c r="Q27" s="15">
        <f t="shared" si="4"/>
        <v>0</v>
      </c>
      <c r="R27" s="15">
        <f t="shared" si="4"/>
        <v>0</v>
      </c>
      <c r="S27" s="15">
        <f t="shared" si="4"/>
        <v>6</v>
      </c>
      <c r="T27" s="15">
        <f t="shared" si="4"/>
        <v>0</v>
      </c>
      <c r="U27" s="91" t="e">
        <f t="shared" si="5"/>
        <v>#REF!</v>
      </c>
      <c r="V27" s="15" t="e">
        <f>L27+#REF!</f>
        <v>#REF!</v>
      </c>
      <c r="W27" s="15" t="e">
        <f>M27+#REF!</f>
        <v>#REF!</v>
      </c>
      <c r="X27" s="15" t="e">
        <f>N27+#REF!</f>
        <v>#REF!</v>
      </c>
      <c r="Y27" s="15" t="e">
        <f>O27+#REF!</f>
        <v>#REF!</v>
      </c>
      <c r="Z27" s="91" t="e">
        <f t="shared" si="6"/>
        <v>#REF!</v>
      </c>
      <c r="AA27" s="15" t="e">
        <f>Q27+#REF!</f>
        <v>#REF!</v>
      </c>
      <c r="AB27" s="15" t="e">
        <f>R27+#REF!</f>
        <v>#REF!</v>
      </c>
      <c r="AC27" s="15" t="e">
        <f>S27+#REF!</f>
        <v>#REF!</v>
      </c>
      <c r="AD27" s="15" t="e">
        <f>T27+#REF!</f>
        <v>#REF!</v>
      </c>
      <c r="AE27" s="92">
        <v>6614</v>
      </c>
      <c r="AF27" s="9"/>
      <c r="AG27" s="8">
        <v>19</v>
      </c>
      <c r="AH27" s="13">
        <v>1.5</v>
      </c>
      <c r="AI27" s="8"/>
      <c r="AJ27" s="88"/>
    </row>
    <row r="28" spans="1:39" s="126" customFormat="1" ht="19.5" customHeight="1">
      <c r="A28" s="17">
        <v>5</v>
      </c>
      <c r="B28" s="19" t="s">
        <v>77</v>
      </c>
      <c r="C28" s="223" t="s">
        <v>78</v>
      </c>
      <c r="D28" s="223"/>
      <c r="E28" s="20" t="s">
        <v>226</v>
      </c>
      <c r="F28" s="67">
        <v>7</v>
      </c>
      <c r="G28" s="10"/>
      <c r="H28" s="90" t="e">
        <f>G28+#REF!</f>
        <v>#REF!</v>
      </c>
      <c r="I28" s="8">
        <v>2</v>
      </c>
      <c r="J28" s="90" t="e">
        <f>I28+#REF!</f>
        <v>#REF!</v>
      </c>
      <c r="K28" s="91">
        <f t="shared" si="8"/>
        <v>12</v>
      </c>
      <c r="L28" s="8"/>
      <c r="M28" s="8"/>
      <c r="N28" s="8">
        <v>12</v>
      </c>
      <c r="O28" s="8"/>
      <c r="P28" s="91">
        <f t="shared" si="3"/>
        <v>12</v>
      </c>
      <c r="Q28" s="15">
        <f t="shared" si="4"/>
        <v>0</v>
      </c>
      <c r="R28" s="15">
        <f t="shared" si="4"/>
        <v>0</v>
      </c>
      <c r="S28" s="15">
        <f t="shared" si="4"/>
        <v>12</v>
      </c>
      <c r="T28" s="15">
        <f t="shared" si="4"/>
        <v>0</v>
      </c>
      <c r="U28" s="91" t="e">
        <f t="shared" si="5"/>
        <v>#REF!</v>
      </c>
      <c r="V28" s="15" t="e">
        <f>L28+#REF!</f>
        <v>#REF!</v>
      </c>
      <c r="W28" s="15" t="e">
        <f>M28+#REF!</f>
        <v>#REF!</v>
      </c>
      <c r="X28" s="15" t="e">
        <f>N28+#REF!</f>
        <v>#REF!</v>
      </c>
      <c r="Y28" s="15" t="e">
        <f>O28+#REF!</f>
        <v>#REF!</v>
      </c>
      <c r="Z28" s="91" t="e">
        <f t="shared" si="6"/>
        <v>#REF!</v>
      </c>
      <c r="AA28" s="15" t="e">
        <f>Q28+#REF!</f>
        <v>#REF!</v>
      </c>
      <c r="AB28" s="15" t="e">
        <f>R28+#REF!</f>
        <v>#REF!</v>
      </c>
      <c r="AC28" s="15" t="e">
        <f>S28+#REF!</f>
        <v>#REF!</v>
      </c>
      <c r="AD28" s="15" t="e">
        <f>T28+#REF!</f>
        <v>#REF!</v>
      </c>
      <c r="AE28" s="92">
        <v>19455</v>
      </c>
      <c r="AF28" s="9"/>
      <c r="AG28" s="8">
        <v>63</v>
      </c>
      <c r="AH28" s="13">
        <v>2.15</v>
      </c>
      <c r="AI28" s="8"/>
      <c r="AJ28" s="88"/>
    </row>
    <row r="29" spans="1:39" s="126" customFormat="1" ht="19.5" customHeight="1">
      <c r="A29" s="17">
        <v>6</v>
      </c>
      <c r="B29" s="19" t="s">
        <v>180</v>
      </c>
      <c r="C29" s="223" t="s">
        <v>176</v>
      </c>
      <c r="D29" s="223"/>
      <c r="E29" s="20" t="s">
        <v>207</v>
      </c>
      <c r="F29" s="67">
        <v>22</v>
      </c>
      <c r="G29" s="10"/>
      <c r="H29" s="90" t="e">
        <f>G29+#REF!</f>
        <v>#REF!</v>
      </c>
      <c r="I29" s="8"/>
      <c r="J29" s="90" t="e">
        <f>I29+#REF!</f>
        <v>#REF!</v>
      </c>
      <c r="K29" s="91">
        <f t="shared" si="8"/>
        <v>0</v>
      </c>
      <c r="L29" s="8"/>
      <c r="M29" s="8"/>
      <c r="N29" s="8"/>
      <c r="O29" s="8"/>
      <c r="P29" s="91">
        <f t="shared" si="3"/>
        <v>0</v>
      </c>
      <c r="Q29" s="15">
        <f t="shared" si="4"/>
        <v>0</v>
      </c>
      <c r="R29" s="15">
        <f t="shared" si="4"/>
        <v>0</v>
      </c>
      <c r="S29" s="15">
        <f t="shared" si="4"/>
        <v>0</v>
      </c>
      <c r="T29" s="15">
        <f t="shared" si="4"/>
        <v>0</v>
      </c>
      <c r="U29" s="91" t="e">
        <f t="shared" si="5"/>
        <v>#REF!</v>
      </c>
      <c r="V29" s="15" t="e">
        <f>L29+#REF!</f>
        <v>#REF!</v>
      </c>
      <c r="W29" s="15" t="e">
        <f>M29+#REF!</f>
        <v>#REF!</v>
      </c>
      <c r="X29" s="15" t="e">
        <f>N29+#REF!</f>
        <v>#REF!</v>
      </c>
      <c r="Y29" s="15" t="e">
        <f>O29+#REF!</f>
        <v>#REF!</v>
      </c>
      <c r="Z29" s="91" t="e">
        <f t="shared" si="6"/>
        <v>#REF!</v>
      </c>
      <c r="AA29" s="15" t="e">
        <f>Q29+#REF!</f>
        <v>#REF!</v>
      </c>
      <c r="AB29" s="15" t="e">
        <f>R29+#REF!</f>
        <v>#REF!</v>
      </c>
      <c r="AC29" s="15" t="e">
        <f>S29+#REF!</f>
        <v>#REF!</v>
      </c>
      <c r="AD29" s="15" t="e">
        <f>T29+#REF!</f>
        <v>#REF!</v>
      </c>
      <c r="AE29" s="92">
        <v>536</v>
      </c>
      <c r="AF29" s="9"/>
      <c r="AG29" s="8">
        <v>6</v>
      </c>
      <c r="AH29" s="13">
        <v>2</v>
      </c>
      <c r="AI29" s="8"/>
      <c r="AJ29" s="88"/>
    </row>
    <row r="30" spans="1:39" s="126" customFormat="1" ht="19.5" customHeight="1">
      <c r="A30" s="17">
        <v>7</v>
      </c>
      <c r="B30" s="19" t="s">
        <v>192</v>
      </c>
      <c r="C30" s="223" t="s">
        <v>188</v>
      </c>
      <c r="D30" s="223"/>
      <c r="E30" s="20" t="s">
        <v>216</v>
      </c>
      <c r="F30" s="67">
        <v>13</v>
      </c>
      <c r="G30" s="10"/>
      <c r="H30" s="90" t="e">
        <f>G30+#REF!</f>
        <v>#REF!</v>
      </c>
      <c r="I30" s="8"/>
      <c r="J30" s="90" t="e">
        <f>I30+#REF!</f>
        <v>#REF!</v>
      </c>
      <c r="K30" s="91">
        <f t="shared" si="8"/>
        <v>0</v>
      </c>
      <c r="L30" s="8"/>
      <c r="M30" s="8"/>
      <c r="N30" s="8"/>
      <c r="O30" s="8"/>
      <c r="P30" s="91">
        <f t="shared" si="3"/>
        <v>0</v>
      </c>
      <c r="Q30" s="15">
        <f t="shared" si="4"/>
        <v>0</v>
      </c>
      <c r="R30" s="15">
        <f t="shared" si="4"/>
        <v>0</v>
      </c>
      <c r="S30" s="15">
        <f t="shared" si="4"/>
        <v>0</v>
      </c>
      <c r="T30" s="15">
        <f t="shared" si="4"/>
        <v>0</v>
      </c>
      <c r="U30" s="91" t="e">
        <f t="shared" si="5"/>
        <v>#REF!</v>
      </c>
      <c r="V30" s="15" t="e">
        <f>L30+#REF!</f>
        <v>#REF!</v>
      </c>
      <c r="W30" s="15" t="e">
        <f>M30+#REF!</f>
        <v>#REF!</v>
      </c>
      <c r="X30" s="15" t="e">
        <f>N30+#REF!</f>
        <v>#REF!</v>
      </c>
      <c r="Y30" s="15" t="e">
        <f>O30+#REF!</f>
        <v>#REF!</v>
      </c>
      <c r="Z30" s="91" t="e">
        <f t="shared" si="6"/>
        <v>#REF!</v>
      </c>
      <c r="AA30" s="15" t="e">
        <f>Q30+#REF!</f>
        <v>#REF!</v>
      </c>
      <c r="AB30" s="15" t="e">
        <f>R30+#REF!</f>
        <v>#REF!</v>
      </c>
      <c r="AC30" s="15" t="e">
        <f>S30+#REF!</f>
        <v>#REF!</v>
      </c>
      <c r="AD30" s="15" t="e">
        <f>T30+#REF!</f>
        <v>#REF!</v>
      </c>
      <c r="AE30" s="92">
        <v>3254</v>
      </c>
      <c r="AF30" s="9"/>
      <c r="AG30" s="8">
        <v>5</v>
      </c>
      <c r="AH30" s="13">
        <v>0.92</v>
      </c>
      <c r="AI30" s="8"/>
      <c r="AJ30" s="88"/>
    </row>
    <row r="31" spans="1:39" s="126" customFormat="1" ht="19.5" customHeight="1">
      <c r="A31" s="17">
        <v>8</v>
      </c>
      <c r="B31" s="19" t="s">
        <v>196</v>
      </c>
      <c r="C31" s="223" t="s">
        <v>195</v>
      </c>
      <c r="D31" s="223"/>
      <c r="E31" s="20" t="s">
        <v>195</v>
      </c>
      <c r="F31" s="67">
        <v>29</v>
      </c>
      <c r="G31" s="10"/>
      <c r="H31" s="90" t="e">
        <f>G31+#REF!</f>
        <v>#REF!</v>
      </c>
      <c r="I31" s="8"/>
      <c r="J31" s="90" t="e">
        <f>I31+#REF!</f>
        <v>#REF!</v>
      </c>
      <c r="K31" s="91">
        <f t="shared" si="8"/>
        <v>0</v>
      </c>
      <c r="L31" s="8"/>
      <c r="M31" s="8"/>
      <c r="N31" s="8"/>
      <c r="O31" s="8"/>
      <c r="P31" s="91">
        <f t="shared" si="3"/>
        <v>0</v>
      </c>
      <c r="Q31" s="15">
        <f t="shared" si="4"/>
        <v>0</v>
      </c>
      <c r="R31" s="15">
        <f t="shared" si="4"/>
        <v>0</v>
      </c>
      <c r="S31" s="15">
        <f t="shared" si="4"/>
        <v>0</v>
      </c>
      <c r="T31" s="15">
        <f t="shared" si="4"/>
        <v>0</v>
      </c>
      <c r="U31" s="91" t="e">
        <f t="shared" si="5"/>
        <v>#REF!</v>
      </c>
      <c r="V31" s="15" t="e">
        <f>L31+#REF!</f>
        <v>#REF!</v>
      </c>
      <c r="W31" s="15" t="e">
        <f>M31+#REF!</f>
        <v>#REF!</v>
      </c>
      <c r="X31" s="15" t="e">
        <f>N31+#REF!</f>
        <v>#REF!</v>
      </c>
      <c r="Y31" s="15" t="e">
        <f>O31+#REF!</f>
        <v>#REF!</v>
      </c>
      <c r="Z31" s="91" t="e">
        <f t="shared" si="6"/>
        <v>#REF!</v>
      </c>
      <c r="AA31" s="15" t="e">
        <f>Q31+#REF!</f>
        <v>#REF!</v>
      </c>
      <c r="AB31" s="15" t="e">
        <f>R31+#REF!</f>
        <v>#REF!</v>
      </c>
      <c r="AC31" s="15" t="e">
        <f>S31+#REF!</f>
        <v>#REF!</v>
      </c>
      <c r="AD31" s="15" t="e">
        <f>T31+#REF!</f>
        <v>#REF!</v>
      </c>
      <c r="AE31" s="92">
        <v>1556</v>
      </c>
      <c r="AF31" s="9"/>
      <c r="AG31" s="8">
        <v>5</v>
      </c>
      <c r="AH31" s="13">
        <v>0.6</v>
      </c>
      <c r="AI31" s="8"/>
      <c r="AJ31" s="88"/>
    </row>
    <row r="32" spans="1:39" s="126" customFormat="1" ht="19.5" customHeight="1">
      <c r="A32" s="17">
        <v>9</v>
      </c>
      <c r="B32" s="19" t="s">
        <v>201</v>
      </c>
      <c r="C32" s="223" t="s">
        <v>197</v>
      </c>
      <c r="D32" s="223"/>
      <c r="E32" s="20" t="s">
        <v>226</v>
      </c>
      <c r="F32" s="67">
        <v>7</v>
      </c>
      <c r="G32" s="10"/>
      <c r="H32" s="90" t="e">
        <f>G32+#REF!</f>
        <v>#REF!</v>
      </c>
      <c r="I32" s="8"/>
      <c r="J32" s="90" t="e">
        <f>I32+#REF!</f>
        <v>#REF!</v>
      </c>
      <c r="K32" s="91">
        <f t="shared" si="8"/>
        <v>0</v>
      </c>
      <c r="L32" s="8"/>
      <c r="M32" s="8"/>
      <c r="N32" s="8"/>
      <c r="O32" s="8"/>
      <c r="P32" s="91">
        <f t="shared" si="3"/>
        <v>0</v>
      </c>
      <c r="Q32" s="15">
        <f t="shared" si="4"/>
        <v>0</v>
      </c>
      <c r="R32" s="15">
        <f t="shared" si="4"/>
        <v>0</v>
      </c>
      <c r="S32" s="15">
        <f t="shared" si="4"/>
        <v>0</v>
      </c>
      <c r="T32" s="15">
        <f t="shared" si="4"/>
        <v>0</v>
      </c>
      <c r="U32" s="91" t="e">
        <f t="shared" si="5"/>
        <v>#REF!</v>
      </c>
      <c r="V32" s="15" t="e">
        <f>L32+#REF!</f>
        <v>#REF!</v>
      </c>
      <c r="W32" s="15" t="e">
        <f>M32+#REF!</f>
        <v>#REF!</v>
      </c>
      <c r="X32" s="15" t="e">
        <f>N32+#REF!</f>
        <v>#REF!</v>
      </c>
      <c r="Y32" s="15" t="e">
        <f>O32+#REF!</f>
        <v>#REF!</v>
      </c>
      <c r="Z32" s="91" t="e">
        <f t="shared" si="6"/>
        <v>#REF!</v>
      </c>
      <c r="AA32" s="15" t="e">
        <f>Q32+#REF!</f>
        <v>#REF!</v>
      </c>
      <c r="AB32" s="15" t="e">
        <f>R32+#REF!</f>
        <v>#REF!</v>
      </c>
      <c r="AC32" s="15" t="e">
        <f>S32+#REF!</f>
        <v>#REF!</v>
      </c>
      <c r="AD32" s="15" t="e">
        <f>T32+#REF!</f>
        <v>#REF!</v>
      </c>
      <c r="AE32" s="92">
        <v>2875</v>
      </c>
      <c r="AF32" s="9"/>
      <c r="AG32" s="8">
        <v>7</v>
      </c>
      <c r="AH32" s="13">
        <v>0.34</v>
      </c>
      <c r="AI32" s="8"/>
      <c r="AJ32" s="88"/>
    </row>
    <row r="33" spans="1:39" s="126" customFormat="1" ht="19.5" customHeight="1">
      <c r="A33" s="17">
        <v>10</v>
      </c>
      <c r="B33" s="19" t="s">
        <v>233</v>
      </c>
      <c r="C33" s="223" t="s">
        <v>231</v>
      </c>
      <c r="D33" s="223"/>
      <c r="E33" s="20" t="s">
        <v>232</v>
      </c>
      <c r="F33" s="67">
        <v>4</v>
      </c>
      <c r="G33" s="10"/>
      <c r="H33" s="90" t="e">
        <f>G33+#REF!</f>
        <v>#REF!</v>
      </c>
      <c r="I33" s="8"/>
      <c r="J33" s="90" t="e">
        <f>I33+#REF!</f>
        <v>#REF!</v>
      </c>
      <c r="K33" s="91">
        <f t="shared" si="8"/>
        <v>9</v>
      </c>
      <c r="L33" s="8"/>
      <c r="M33" s="8"/>
      <c r="N33" s="8">
        <v>9</v>
      </c>
      <c r="O33" s="8"/>
      <c r="P33" s="91">
        <f t="shared" si="3"/>
        <v>9</v>
      </c>
      <c r="Q33" s="15">
        <f t="shared" si="4"/>
        <v>0</v>
      </c>
      <c r="R33" s="15">
        <f t="shared" si="4"/>
        <v>0</v>
      </c>
      <c r="S33" s="15">
        <f t="shared" si="4"/>
        <v>9</v>
      </c>
      <c r="T33" s="15">
        <f t="shared" si="4"/>
        <v>0</v>
      </c>
      <c r="U33" s="91" t="e">
        <f t="shared" si="5"/>
        <v>#REF!</v>
      </c>
      <c r="V33" s="15" t="e">
        <f>L33+#REF!</f>
        <v>#REF!</v>
      </c>
      <c r="W33" s="15" t="e">
        <f>M33+#REF!</f>
        <v>#REF!</v>
      </c>
      <c r="X33" s="15" t="e">
        <f>N33+#REF!</f>
        <v>#REF!</v>
      </c>
      <c r="Y33" s="15" t="e">
        <f>O33+#REF!</f>
        <v>#REF!</v>
      </c>
      <c r="Z33" s="91" t="e">
        <f t="shared" si="6"/>
        <v>#REF!</v>
      </c>
      <c r="AA33" s="15" t="e">
        <f>Q33+#REF!</f>
        <v>#REF!</v>
      </c>
      <c r="AB33" s="15" t="e">
        <f>R33+#REF!</f>
        <v>#REF!</v>
      </c>
      <c r="AC33" s="15" t="e">
        <f>S33+#REF!</f>
        <v>#REF!</v>
      </c>
      <c r="AD33" s="15" t="e">
        <f>T33+#REF!</f>
        <v>#REF!</v>
      </c>
      <c r="AE33" s="92">
        <v>1365</v>
      </c>
      <c r="AF33" s="9"/>
      <c r="AG33" s="8">
        <v>2</v>
      </c>
      <c r="AH33" s="13">
        <v>0.15</v>
      </c>
      <c r="AI33" s="8"/>
      <c r="AJ33" s="88"/>
    </row>
    <row r="34" spans="1:39" s="4" customFormat="1" ht="21" customHeight="1">
      <c r="A34" s="112" t="s">
        <v>79</v>
      </c>
      <c r="B34" s="113" t="s">
        <v>80</v>
      </c>
      <c r="C34" s="118">
        <f>COUNTA(B35:B41)</f>
        <v>7</v>
      </c>
      <c r="D34" s="119" t="s">
        <v>24</v>
      </c>
      <c r="E34" s="104"/>
      <c r="F34" s="67">
        <v>1</v>
      </c>
      <c r="G34" s="104">
        <f>SUM(G35:G41)</f>
        <v>0</v>
      </c>
      <c r="H34" s="104" t="e">
        <f t="shared" ref="H34:AF34" si="9">SUM(H35:H41)</f>
        <v>#REF!</v>
      </c>
      <c r="I34" s="104">
        <f t="shared" si="9"/>
        <v>0</v>
      </c>
      <c r="J34" s="104" t="e">
        <f t="shared" si="9"/>
        <v>#REF!</v>
      </c>
      <c r="K34" s="104">
        <f t="shared" si="9"/>
        <v>0</v>
      </c>
      <c r="L34" s="104">
        <f t="shared" si="9"/>
        <v>0</v>
      </c>
      <c r="M34" s="104">
        <f t="shared" si="9"/>
        <v>0</v>
      </c>
      <c r="N34" s="104">
        <f t="shared" si="9"/>
        <v>0</v>
      </c>
      <c r="O34" s="104">
        <f t="shared" si="9"/>
        <v>0</v>
      </c>
      <c r="P34" s="104">
        <f t="shared" si="9"/>
        <v>0</v>
      </c>
      <c r="Q34" s="104">
        <f t="shared" si="9"/>
        <v>0</v>
      </c>
      <c r="R34" s="104">
        <f t="shared" si="9"/>
        <v>0</v>
      </c>
      <c r="S34" s="104">
        <f t="shared" si="9"/>
        <v>0</v>
      </c>
      <c r="T34" s="104">
        <f t="shared" si="9"/>
        <v>0</v>
      </c>
      <c r="U34" s="104" t="e">
        <f t="shared" si="9"/>
        <v>#REF!</v>
      </c>
      <c r="V34" s="104" t="e">
        <f t="shared" si="9"/>
        <v>#REF!</v>
      </c>
      <c r="W34" s="104" t="e">
        <f t="shared" si="9"/>
        <v>#REF!</v>
      </c>
      <c r="X34" s="104" t="e">
        <f t="shared" si="9"/>
        <v>#REF!</v>
      </c>
      <c r="Y34" s="104" t="e">
        <f t="shared" si="9"/>
        <v>#REF!</v>
      </c>
      <c r="Z34" s="104" t="e">
        <f t="shared" si="9"/>
        <v>#REF!</v>
      </c>
      <c r="AA34" s="104" t="e">
        <f t="shared" si="9"/>
        <v>#REF!</v>
      </c>
      <c r="AB34" s="104" t="e">
        <f t="shared" si="9"/>
        <v>#REF!</v>
      </c>
      <c r="AC34" s="104" t="e">
        <f t="shared" si="9"/>
        <v>#REF!</v>
      </c>
      <c r="AD34" s="104" t="e">
        <f t="shared" si="9"/>
        <v>#REF!</v>
      </c>
      <c r="AE34" s="104">
        <f t="shared" si="9"/>
        <v>50162</v>
      </c>
      <c r="AF34" s="104">
        <f t="shared" si="9"/>
        <v>0</v>
      </c>
      <c r="AG34" s="104">
        <v>2102</v>
      </c>
      <c r="AH34" s="105">
        <v>12.7</v>
      </c>
      <c r="AI34" s="104">
        <v>1</v>
      </c>
      <c r="AJ34" s="104">
        <v>0</v>
      </c>
      <c r="AK34" s="5"/>
      <c r="AL34" s="5"/>
      <c r="AM34" s="5"/>
    </row>
    <row r="35" spans="1:39" s="126" customFormat="1" ht="19.5" customHeight="1">
      <c r="A35" s="17">
        <v>1</v>
      </c>
      <c r="B35" s="19" t="s">
        <v>81</v>
      </c>
      <c r="C35" s="223" t="s">
        <v>82</v>
      </c>
      <c r="D35" s="223"/>
      <c r="E35" s="20" t="s">
        <v>225</v>
      </c>
      <c r="F35" s="67">
        <v>9</v>
      </c>
      <c r="G35" s="10"/>
      <c r="H35" s="90" t="e">
        <f>G35+#REF!</f>
        <v>#REF!</v>
      </c>
      <c r="I35" s="8"/>
      <c r="J35" s="90" t="e">
        <f>I35+#REF!</f>
        <v>#REF!</v>
      </c>
      <c r="K35" s="91">
        <f t="shared" si="8"/>
        <v>0</v>
      </c>
      <c r="L35" s="8"/>
      <c r="M35" s="8"/>
      <c r="N35" s="8"/>
      <c r="O35" s="8"/>
      <c r="P35" s="91">
        <f t="shared" si="3"/>
        <v>0</v>
      </c>
      <c r="Q35" s="15">
        <f t="shared" si="4"/>
        <v>0</v>
      </c>
      <c r="R35" s="15">
        <f t="shared" si="4"/>
        <v>0</v>
      </c>
      <c r="S35" s="15">
        <f t="shared" si="4"/>
        <v>0</v>
      </c>
      <c r="T35" s="15">
        <f t="shared" si="4"/>
        <v>0</v>
      </c>
      <c r="U35" s="91" t="e">
        <f t="shared" si="5"/>
        <v>#REF!</v>
      </c>
      <c r="V35" s="15" t="e">
        <f>L35+#REF!</f>
        <v>#REF!</v>
      </c>
      <c r="W35" s="15" t="e">
        <f>M35+#REF!</f>
        <v>#REF!</v>
      </c>
      <c r="X35" s="15" t="e">
        <f>N35+#REF!</f>
        <v>#REF!</v>
      </c>
      <c r="Y35" s="15" t="e">
        <f>O35+#REF!</f>
        <v>#REF!</v>
      </c>
      <c r="Z35" s="91" t="e">
        <f t="shared" si="6"/>
        <v>#REF!</v>
      </c>
      <c r="AA35" s="15" t="e">
        <f>Q35+#REF!</f>
        <v>#REF!</v>
      </c>
      <c r="AB35" s="15" t="e">
        <f>R35+#REF!</f>
        <v>#REF!</v>
      </c>
      <c r="AC35" s="15" t="e">
        <f>S35+#REF!</f>
        <v>#REF!</v>
      </c>
      <c r="AD35" s="15" t="e">
        <f>T35+#REF!</f>
        <v>#REF!</v>
      </c>
      <c r="AE35" s="92">
        <v>13790</v>
      </c>
      <c r="AF35" s="9"/>
      <c r="AG35" s="8"/>
      <c r="AH35" s="13">
        <v>1</v>
      </c>
      <c r="AI35" s="8"/>
      <c r="AJ35" s="88"/>
    </row>
    <row r="36" spans="1:39" s="126" customFormat="1" ht="19.5" customHeight="1">
      <c r="A36" s="17">
        <v>2</v>
      </c>
      <c r="B36" s="19" t="s">
        <v>83</v>
      </c>
      <c r="C36" s="223" t="s">
        <v>84</v>
      </c>
      <c r="D36" s="223"/>
      <c r="E36" s="20" t="s">
        <v>218</v>
      </c>
      <c r="F36" s="67">
        <v>12</v>
      </c>
      <c r="G36" s="10"/>
      <c r="H36" s="90" t="e">
        <f>G36+#REF!</f>
        <v>#REF!</v>
      </c>
      <c r="I36" s="8"/>
      <c r="J36" s="90" t="e">
        <f>I36+#REF!</f>
        <v>#REF!</v>
      </c>
      <c r="K36" s="91">
        <f t="shared" si="8"/>
        <v>0</v>
      </c>
      <c r="L36" s="8"/>
      <c r="M36" s="8"/>
      <c r="N36" s="8"/>
      <c r="O36" s="8"/>
      <c r="P36" s="91">
        <f t="shared" si="3"/>
        <v>0</v>
      </c>
      <c r="Q36" s="15">
        <f t="shared" si="4"/>
        <v>0</v>
      </c>
      <c r="R36" s="15">
        <f t="shared" si="4"/>
        <v>0</v>
      </c>
      <c r="S36" s="15">
        <f t="shared" si="4"/>
        <v>0</v>
      </c>
      <c r="T36" s="15">
        <f t="shared" si="4"/>
        <v>0</v>
      </c>
      <c r="U36" s="91" t="e">
        <f t="shared" si="5"/>
        <v>#REF!</v>
      </c>
      <c r="V36" s="15" t="e">
        <f>L36+#REF!</f>
        <v>#REF!</v>
      </c>
      <c r="W36" s="15" t="e">
        <f>M36+#REF!</f>
        <v>#REF!</v>
      </c>
      <c r="X36" s="15" t="e">
        <f>N36+#REF!</f>
        <v>#REF!</v>
      </c>
      <c r="Y36" s="15" t="e">
        <f>O36+#REF!</f>
        <v>#REF!</v>
      </c>
      <c r="Z36" s="91" t="e">
        <f t="shared" si="6"/>
        <v>#REF!</v>
      </c>
      <c r="AA36" s="15" t="e">
        <f>Q36+#REF!</f>
        <v>#REF!</v>
      </c>
      <c r="AB36" s="15" t="e">
        <f>R36+#REF!</f>
        <v>#REF!</v>
      </c>
      <c r="AC36" s="15" t="e">
        <f>S36+#REF!</f>
        <v>#REF!</v>
      </c>
      <c r="AD36" s="15" t="e">
        <f>T36+#REF!</f>
        <v>#REF!</v>
      </c>
      <c r="AE36" s="92">
        <v>8558</v>
      </c>
      <c r="AF36" s="9"/>
      <c r="AG36" s="8"/>
      <c r="AH36" s="8"/>
      <c r="AI36" s="8"/>
      <c r="AJ36" s="88"/>
    </row>
    <row r="37" spans="1:39" s="126" customFormat="1" ht="19.5" customHeight="1">
      <c r="A37" s="17">
        <v>3</v>
      </c>
      <c r="B37" s="14" t="s">
        <v>86</v>
      </c>
      <c r="C37" s="209" t="s">
        <v>36</v>
      </c>
      <c r="D37" s="209"/>
      <c r="E37" s="129" t="s">
        <v>229</v>
      </c>
      <c r="F37" s="67">
        <v>6</v>
      </c>
      <c r="G37" s="10"/>
      <c r="H37" s="90" t="e">
        <f>G37+#REF!</f>
        <v>#REF!</v>
      </c>
      <c r="I37" s="8"/>
      <c r="J37" s="90" t="e">
        <f>I37+#REF!</f>
        <v>#REF!</v>
      </c>
      <c r="K37" s="91">
        <f t="shared" si="8"/>
        <v>0</v>
      </c>
      <c r="L37" s="8"/>
      <c r="M37" s="8"/>
      <c r="N37" s="8"/>
      <c r="O37" s="8"/>
      <c r="P37" s="91">
        <f t="shared" si="3"/>
        <v>0</v>
      </c>
      <c r="Q37" s="15">
        <f t="shared" si="4"/>
        <v>0</v>
      </c>
      <c r="R37" s="15">
        <f t="shared" si="4"/>
        <v>0</v>
      </c>
      <c r="S37" s="15">
        <f t="shared" si="4"/>
        <v>0</v>
      </c>
      <c r="T37" s="15">
        <f t="shared" si="4"/>
        <v>0</v>
      </c>
      <c r="U37" s="91" t="e">
        <f t="shared" si="5"/>
        <v>#REF!</v>
      </c>
      <c r="V37" s="15" t="e">
        <f>L37+#REF!</f>
        <v>#REF!</v>
      </c>
      <c r="W37" s="15" t="e">
        <f>M37+#REF!</f>
        <v>#REF!</v>
      </c>
      <c r="X37" s="15" t="e">
        <f>N37+#REF!</f>
        <v>#REF!</v>
      </c>
      <c r="Y37" s="15" t="e">
        <f>O37+#REF!</f>
        <v>#REF!</v>
      </c>
      <c r="Z37" s="91" t="e">
        <f t="shared" si="6"/>
        <v>#REF!</v>
      </c>
      <c r="AA37" s="15" t="e">
        <f>Q37+#REF!</f>
        <v>#REF!</v>
      </c>
      <c r="AB37" s="15" t="e">
        <f>R37+#REF!</f>
        <v>#REF!</v>
      </c>
      <c r="AC37" s="15" t="e">
        <f>S37+#REF!</f>
        <v>#REF!</v>
      </c>
      <c r="AD37" s="15" t="e">
        <f>T37+#REF!</f>
        <v>#REF!</v>
      </c>
      <c r="AE37" s="92">
        <v>8607</v>
      </c>
      <c r="AF37" s="9"/>
      <c r="AG37" s="8"/>
      <c r="AH37" s="8"/>
      <c r="AI37" s="8"/>
      <c r="AJ37" s="88"/>
    </row>
    <row r="38" spans="1:39" s="126" customFormat="1" ht="19.5" customHeight="1">
      <c r="A38" s="17">
        <v>4</v>
      </c>
      <c r="B38" s="14" t="s">
        <v>87</v>
      </c>
      <c r="C38" s="209" t="s">
        <v>57</v>
      </c>
      <c r="D38" s="209"/>
      <c r="E38" s="129" t="s">
        <v>229</v>
      </c>
      <c r="F38" s="67">
        <v>6</v>
      </c>
      <c r="G38" s="10"/>
      <c r="H38" s="90" t="e">
        <f>G38+#REF!</f>
        <v>#REF!</v>
      </c>
      <c r="I38" s="8"/>
      <c r="J38" s="90" t="e">
        <f>I38+#REF!</f>
        <v>#REF!</v>
      </c>
      <c r="K38" s="91">
        <f t="shared" si="8"/>
        <v>0</v>
      </c>
      <c r="L38" s="8"/>
      <c r="M38" s="8"/>
      <c r="N38" s="8"/>
      <c r="O38" s="8"/>
      <c r="P38" s="91">
        <f t="shared" si="3"/>
        <v>0</v>
      </c>
      <c r="Q38" s="15">
        <f t="shared" si="4"/>
        <v>0</v>
      </c>
      <c r="R38" s="15">
        <f t="shared" si="4"/>
        <v>0</v>
      </c>
      <c r="S38" s="15">
        <f t="shared" si="4"/>
        <v>0</v>
      </c>
      <c r="T38" s="15">
        <f t="shared" si="4"/>
        <v>0</v>
      </c>
      <c r="U38" s="91" t="e">
        <f t="shared" si="5"/>
        <v>#REF!</v>
      </c>
      <c r="V38" s="15" t="e">
        <f>L38+#REF!</f>
        <v>#REF!</v>
      </c>
      <c r="W38" s="15" t="e">
        <f>M38+#REF!</f>
        <v>#REF!</v>
      </c>
      <c r="X38" s="15" t="e">
        <f>N38+#REF!</f>
        <v>#REF!</v>
      </c>
      <c r="Y38" s="15" t="e">
        <f>O38+#REF!</f>
        <v>#REF!</v>
      </c>
      <c r="Z38" s="91" t="e">
        <f t="shared" si="6"/>
        <v>#REF!</v>
      </c>
      <c r="AA38" s="15" t="e">
        <f>Q38+#REF!</f>
        <v>#REF!</v>
      </c>
      <c r="AB38" s="15" t="e">
        <f>R38+#REF!</f>
        <v>#REF!</v>
      </c>
      <c r="AC38" s="15" t="e">
        <f>S38+#REF!</f>
        <v>#REF!</v>
      </c>
      <c r="AD38" s="15" t="e">
        <f>T38+#REF!</f>
        <v>#REF!</v>
      </c>
      <c r="AE38" s="92">
        <v>6417</v>
      </c>
      <c r="AF38" s="9"/>
      <c r="AG38" s="8"/>
      <c r="AH38" s="8"/>
      <c r="AI38" s="8"/>
      <c r="AJ38" s="88"/>
    </row>
    <row r="39" spans="1:39" s="126" customFormat="1" ht="19.5" customHeight="1">
      <c r="A39" s="17">
        <v>5</v>
      </c>
      <c r="B39" s="14" t="s">
        <v>88</v>
      </c>
      <c r="C39" s="209" t="s">
        <v>57</v>
      </c>
      <c r="D39" s="209"/>
      <c r="E39" s="129" t="s">
        <v>229</v>
      </c>
      <c r="F39" s="67">
        <v>6</v>
      </c>
      <c r="G39" s="10"/>
      <c r="H39" s="90" t="e">
        <f>G39+#REF!</f>
        <v>#REF!</v>
      </c>
      <c r="I39" s="8"/>
      <c r="J39" s="90" t="e">
        <f>I39+#REF!</f>
        <v>#REF!</v>
      </c>
      <c r="K39" s="91">
        <f t="shared" si="8"/>
        <v>0</v>
      </c>
      <c r="L39" s="8"/>
      <c r="M39" s="8"/>
      <c r="N39" s="8"/>
      <c r="O39" s="8"/>
      <c r="P39" s="91">
        <f t="shared" si="3"/>
        <v>0</v>
      </c>
      <c r="Q39" s="15">
        <f t="shared" si="4"/>
        <v>0</v>
      </c>
      <c r="R39" s="15">
        <f t="shared" si="4"/>
        <v>0</v>
      </c>
      <c r="S39" s="15">
        <f t="shared" si="4"/>
        <v>0</v>
      </c>
      <c r="T39" s="15">
        <f t="shared" si="4"/>
        <v>0</v>
      </c>
      <c r="U39" s="91" t="e">
        <f t="shared" si="5"/>
        <v>#REF!</v>
      </c>
      <c r="V39" s="15" t="e">
        <f>L39+#REF!</f>
        <v>#REF!</v>
      </c>
      <c r="W39" s="15" t="e">
        <f>M39+#REF!</f>
        <v>#REF!</v>
      </c>
      <c r="X39" s="15" t="e">
        <f>N39+#REF!</f>
        <v>#REF!</v>
      </c>
      <c r="Y39" s="15" t="e">
        <f>O39+#REF!</f>
        <v>#REF!</v>
      </c>
      <c r="Z39" s="91" t="e">
        <f t="shared" si="6"/>
        <v>#REF!</v>
      </c>
      <c r="AA39" s="15" t="e">
        <f>Q39+#REF!</f>
        <v>#REF!</v>
      </c>
      <c r="AB39" s="15" t="e">
        <f>R39+#REF!</f>
        <v>#REF!</v>
      </c>
      <c r="AC39" s="15" t="e">
        <f>S39+#REF!</f>
        <v>#REF!</v>
      </c>
      <c r="AD39" s="15" t="e">
        <f>T39+#REF!</f>
        <v>#REF!</v>
      </c>
      <c r="AE39" s="92">
        <v>10098</v>
      </c>
      <c r="AF39" s="9"/>
      <c r="AG39" s="8"/>
      <c r="AH39" s="8"/>
      <c r="AI39" s="8"/>
      <c r="AJ39" s="88"/>
    </row>
    <row r="40" spans="1:39" s="126" customFormat="1" ht="24" customHeight="1">
      <c r="A40" s="17">
        <v>6</v>
      </c>
      <c r="B40" s="14" t="s">
        <v>220</v>
      </c>
      <c r="C40" s="209" t="s">
        <v>219</v>
      </c>
      <c r="D40" s="209"/>
      <c r="E40" s="129" t="s">
        <v>236</v>
      </c>
      <c r="F40" s="67">
        <v>2</v>
      </c>
      <c r="G40" s="10"/>
      <c r="H40" s="90" t="e">
        <f>G40+#REF!</f>
        <v>#REF!</v>
      </c>
      <c r="I40" s="8"/>
      <c r="J40" s="90" t="e">
        <f>I40+#REF!</f>
        <v>#REF!</v>
      </c>
      <c r="K40" s="91">
        <f t="shared" si="8"/>
        <v>0</v>
      </c>
      <c r="L40" s="8"/>
      <c r="M40" s="8"/>
      <c r="N40" s="8"/>
      <c r="O40" s="8"/>
      <c r="P40" s="91">
        <f t="shared" si="3"/>
        <v>0</v>
      </c>
      <c r="Q40" s="15">
        <f t="shared" si="4"/>
        <v>0</v>
      </c>
      <c r="R40" s="15">
        <f t="shared" si="4"/>
        <v>0</v>
      </c>
      <c r="S40" s="15">
        <f t="shared" si="4"/>
        <v>0</v>
      </c>
      <c r="T40" s="15">
        <f t="shared" si="4"/>
        <v>0</v>
      </c>
      <c r="U40" s="91" t="e">
        <f t="shared" si="5"/>
        <v>#REF!</v>
      </c>
      <c r="V40" s="15" t="e">
        <f>L40+#REF!</f>
        <v>#REF!</v>
      </c>
      <c r="W40" s="15" t="e">
        <f>M40+#REF!</f>
        <v>#REF!</v>
      </c>
      <c r="X40" s="15" t="e">
        <f>N40+#REF!</f>
        <v>#REF!</v>
      </c>
      <c r="Y40" s="15" t="e">
        <f>O40+#REF!</f>
        <v>#REF!</v>
      </c>
      <c r="Z40" s="91" t="e">
        <f t="shared" si="6"/>
        <v>#REF!</v>
      </c>
      <c r="AA40" s="15" t="e">
        <f>Q40+#REF!</f>
        <v>#REF!</v>
      </c>
      <c r="AB40" s="15" t="e">
        <f>R40+#REF!</f>
        <v>#REF!</v>
      </c>
      <c r="AC40" s="15" t="e">
        <f>S40+#REF!</f>
        <v>#REF!</v>
      </c>
      <c r="AD40" s="15" t="e">
        <f>T40+#REF!</f>
        <v>#REF!</v>
      </c>
      <c r="AE40" s="92">
        <v>2330</v>
      </c>
      <c r="AF40" s="9"/>
      <c r="AG40" s="8"/>
      <c r="AH40" s="8"/>
      <c r="AI40" s="8"/>
      <c r="AJ40" s="88"/>
    </row>
    <row r="41" spans="1:39" s="126" customFormat="1" ht="24" customHeight="1">
      <c r="A41" s="17">
        <v>7</v>
      </c>
      <c r="B41" s="14" t="s">
        <v>234</v>
      </c>
      <c r="C41" s="209" t="s">
        <v>231</v>
      </c>
      <c r="D41" s="209"/>
      <c r="E41" s="129" t="s">
        <v>235</v>
      </c>
      <c r="F41" s="67">
        <v>3</v>
      </c>
      <c r="G41" s="10"/>
      <c r="H41" s="90" t="e">
        <f>G41+#REF!</f>
        <v>#REF!</v>
      </c>
      <c r="I41" s="8"/>
      <c r="J41" s="90" t="e">
        <f>I41+#REF!</f>
        <v>#REF!</v>
      </c>
      <c r="K41" s="91">
        <f t="shared" si="8"/>
        <v>0</v>
      </c>
      <c r="L41" s="8"/>
      <c r="M41" s="8"/>
      <c r="N41" s="8"/>
      <c r="O41" s="8"/>
      <c r="P41" s="91">
        <f t="shared" si="3"/>
        <v>0</v>
      </c>
      <c r="Q41" s="15">
        <f t="shared" si="4"/>
        <v>0</v>
      </c>
      <c r="R41" s="15">
        <f t="shared" si="4"/>
        <v>0</v>
      </c>
      <c r="S41" s="15">
        <f t="shared" si="4"/>
        <v>0</v>
      </c>
      <c r="T41" s="15">
        <f t="shared" si="4"/>
        <v>0</v>
      </c>
      <c r="U41" s="91" t="e">
        <f t="shared" si="5"/>
        <v>#REF!</v>
      </c>
      <c r="V41" s="15" t="e">
        <f>L41+#REF!</f>
        <v>#REF!</v>
      </c>
      <c r="W41" s="15" t="e">
        <f>M41+#REF!</f>
        <v>#REF!</v>
      </c>
      <c r="X41" s="15" t="e">
        <f>N41+#REF!</f>
        <v>#REF!</v>
      </c>
      <c r="Y41" s="15" t="e">
        <f>O41+#REF!</f>
        <v>#REF!</v>
      </c>
      <c r="Z41" s="91" t="e">
        <f t="shared" si="6"/>
        <v>#REF!</v>
      </c>
      <c r="AA41" s="15" t="e">
        <f>Q41+#REF!</f>
        <v>#REF!</v>
      </c>
      <c r="AB41" s="15" t="e">
        <f>R41+#REF!</f>
        <v>#REF!</v>
      </c>
      <c r="AC41" s="15" t="e">
        <f>S41+#REF!</f>
        <v>#REF!</v>
      </c>
      <c r="AD41" s="15" t="e">
        <f>T41+#REF!</f>
        <v>#REF!</v>
      </c>
      <c r="AE41" s="92">
        <v>362</v>
      </c>
      <c r="AF41" s="9"/>
      <c r="AG41" s="8"/>
      <c r="AH41" s="8"/>
      <c r="AI41" s="8"/>
      <c r="AJ41" s="88"/>
    </row>
    <row r="42" spans="1:39" s="126" customFormat="1" ht="24" hidden="1" customHeight="1">
      <c r="A42" s="17"/>
      <c r="B42" s="14"/>
      <c r="C42" s="209"/>
      <c r="D42" s="209"/>
      <c r="E42" s="129"/>
      <c r="F42" s="67">
        <v>10</v>
      </c>
      <c r="G42" s="10"/>
      <c r="H42" s="90" t="e">
        <f>G42+#REF!</f>
        <v>#REF!</v>
      </c>
      <c r="I42" s="8"/>
      <c r="J42" s="90" t="e">
        <f>I42+#REF!</f>
        <v>#REF!</v>
      </c>
      <c r="K42" s="91">
        <f t="shared" si="8"/>
        <v>0</v>
      </c>
      <c r="L42" s="8"/>
      <c r="M42" s="8"/>
      <c r="N42" s="8"/>
      <c r="O42" s="8"/>
      <c r="P42" s="91">
        <f t="shared" si="3"/>
        <v>0</v>
      </c>
      <c r="Q42" s="15">
        <f t="shared" si="4"/>
        <v>0</v>
      </c>
      <c r="R42" s="15">
        <f t="shared" si="4"/>
        <v>0</v>
      </c>
      <c r="S42" s="15">
        <f t="shared" si="4"/>
        <v>0</v>
      </c>
      <c r="T42" s="15">
        <f t="shared" si="4"/>
        <v>0</v>
      </c>
      <c r="U42" s="91" t="e">
        <f t="shared" si="5"/>
        <v>#REF!</v>
      </c>
      <c r="V42" s="15" t="e">
        <f>L42+#REF!</f>
        <v>#REF!</v>
      </c>
      <c r="W42" s="15" t="e">
        <f>M42+#REF!</f>
        <v>#REF!</v>
      </c>
      <c r="X42" s="15" t="e">
        <f>N42+#REF!</f>
        <v>#REF!</v>
      </c>
      <c r="Y42" s="15" t="e">
        <f>O42+#REF!</f>
        <v>#REF!</v>
      </c>
      <c r="Z42" s="91" t="e">
        <f t="shared" si="6"/>
        <v>#REF!</v>
      </c>
      <c r="AA42" s="15" t="e">
        <f>Q42+#REF!</f>
        <v>#REF!</v>
      </c>
      <c r="AB42" s="15" t="e">
        <f>R42+#REF!</f>
        <v>#REF!</v>
      </c>
      <c r="AC42" s="15" t="e">
        <f>S42+#REF!</f>
        <v>#REF!</v>
      </c>
      <c r="AD42" s="15" t="e">
        <f>T42+#REF!</f>
        <v>#REF!</v>
      </c>
      <c r="AE42" s="92"/>
      <c r="AF42" s="9"/>
      <c r="AG42" s="8"/>
      <c r="AH42" s="8"/>
      <c r="AI42" s="8"/>
      <c r="AJ42" s="88"/>
    </row>
    <row r="43" spans="1:39" s="126" customFormat="1" ht="24" hidden="1" customHeight="1">
      <c r="A43" s="17"/>
      <c r="B43" s="14"/>
      <c r="C43" s="209"/>
      <c r="D43" s="209"/>
      <c r="E43" s="129"/>
      <c r="F43" s="67">
        <v>10</v>
      </c>
      <c r="G43" s="10"/>
      <c r="H43" s="90" t="e">
        <f>G43+#REF!</f>
        <v>#REF!</v>
      </c>
      <c r="I43" s="8"/>
      <c r="J43" s="90" t="e">
        <f>I43+#REF!</f>
        <v>#REF!</v>
      </c>
      <c r="K43" s="91">
        <f t="shared" si="8"/>
        <v>0</v>
      </c>
      <c r="L43" s="8"/>
      <c r="M43" s="8"/>
      <c r="N43" s="8"/>
      <c r="O43" s="8"/>
      <c r="P43" s="91">
        <f t="shared" si="3"/>
        <v>0</v>
      </c>
      <c r="Q43" s="15">
        <f t="shared" si="4"/>
        <v>0</v>
      </c>
      <c r="R43" s="15">
        <f t="shared" si="4"/>
        <v>0</v>
      </c>
      <c r="S43" s="15">
        <f t="shared" si="4"/>
        <v>0</v>
      </c>
      <c r="T43" s="15">
        <f t="shared" si="4"/>
        <v>0</v>
      </c>
      <c r="U43" s="91" t="e">
        <f t="shared" si="5"/>
        <v>#REF!</v>
      </c>
      <c r="V43" s="15" t="e">
        <f>L43+#REF!</f>
        <v>#REF!</v>
      </c>
      <c r="W43" s="15" t="e">
        <f>M43+#REF!</f>
        <v>#REF!</v>
      </c>
      <c r="X43" s="15" t="e">
        <f>N43+#REF!</f>
        <v>#REF!</v>
      </c>
      <c r="Y43" s="15" t="e">
        <f>O43+#REF!</f>
        <v>#REF!</v>
      </c>
      <c r="Z43" s="91" t="e">
        <f t="shared" si="6"/>
        <v>#REF!</v>
      </c>
      <c r="AA43" s="15" t="e">
        <f>Q43+#REF!</f>
        <v>#REF!</v>
      </c>
      <c r="AB43" s="15" t="e">
        <f>R43+#REF!</f>
        <v>#REF!</v>
      </c>
      <c r="AC43" s="15" t="e">
        <f>S43+#REF!</f>
        <v>#REF!</v>
      </c>
      <c r="AD43" s="15" t="e">
        <f>T43+#REF!</f>
        <v>#REF!</v>
      </c>
      <c r="AE43" s="92"/>
      <c r="AF43" s="9"/>
      <c r="AG43" s="8"/>
      <c r="AH43" s="8"/>
      <c r="AI43" s="8"/>
      <c r="AJ43" s="88"/>
    </row>
    <row r="44" spans="1:39" s="126" customFormat="1" ht="24" hidden="1" customHeight="1">
      <c r="A44" s="17"/>
      <c r="B44" s="14"/>
      <c r="C44" s="209"/>
      <c r="D44" s="209"/>
      <c r="E44" s="129"/>
      <c r="F44" s="67">
        <v>10</v>
      </c>
      <c r="G44" s="10"/>
      <c r="H44" s="90" t="e">
        <f>G44+#REF!</f>
        <v>#REF!</v>
      </c>
      <c r="I44" s="8"/>
      <c r="J44" s="90" t="e">
        <f>I44+#REF!</f>
        <v>#REF!</v>
      </c>
      <c r="K44" s="91">
        <f t="shared" si="8"/>
        <v>0</v>
      </c>
      <c r="L44" s="8"/>
      <c r="M44" s="8"/>
      <c r="N44" s="8"/>
      <c r="O44" s="8"/>
      <c r="P44" s="91">
        <f t="shared" si="3"/>
        <v>0</v>
      </c>
      <c r="Q44" s="15">
        <f t="shared" si="4"/>
        <v>0</v>
      </c>
      <c r="R44" s="15">
        <f t="shared" si="4"/>
        <v>0</v>
      </c>
      <c r="S44" s="15">
        <f t="shared" si="4"/>
        <v>0</v>
      </c>
      <c r="T44" s="15">
        <f t="shared" si="4"/>
        <v>0</v>
      </c>
      <c r="U44" s="91" t="e">
        <f t="shared" si="5"/>
        <v>#REF!</v>
      </c>
      <c r="V44" s="15" t="e">
        <f>L44+#REF!</f>
        <v>#REF!</v>
      </c>
      <c r="W44" s="15" t="e">
        <f>M44+#REF!</f>
        <v>#REF!</v>
      </c>
      <c r="X44" s="15" t="e">
        <f>N44+#REF!</f>
        <v>#REF!</v>
      </c>
      <c r="Y44" s="15" t="e">
        <f>O44+#REF!</f>
        <v>#REF!</v>
      </c>
      <c r="Z44" s="91" t="e">
        <f t="shared" si="6"/>
        <v>#REF!</v>
      </c>
      <c r="AA44" s="15" t="e">
        <f>Q44+#REF!</f>
        <v>#REF!</v>
      </c>
      <c r="AB44" s="15" t="e">
        <f>R44+#REF!</f>
        <v>#REF!</v>
      </c>
      <c r="AC44" s="15" t="e">
        <f>S44+#REF!</f>
        <v>#REF!</v>
      </c>
      <c r="AD44" s="15" t="e">
        <f>T44+#REF!</f>
        <v>#REF!</v>
      </c>
      <c r="AE44" s="92"/>
      <c r="AF44" s="9"/>
      <c r="AG44" s="8"/>
      <c r="AH44" s="8"/>
      <c r="AI44" s="8"/>
      <c r="AJ44" s="88"/>
    </row>
    <row r="45" spans="1:39" s="126" customFormat="1" ht="24" hidden="1" customHeight="1">
      <c r="A45" s="17"/>
      <c r="B45" s="14"/>
      <c r="C45" s="209"/>
      <c r="D45" s="209"/>
      <c r="E45" s="129"/>
      <c r="F45" s="67">
        <v>10</v>
      </c>
      <c r="G45" s="10"/>
      <c r="H45" s="90" t="e">
        <f>G45+#REF!</f>
        <v>#REF!</v>
      </c>
      <c r="I45" s="8"/>
      <c r="J45" s="90" t="e">
        <f>I45+#REF!</f>
        <v>#REF!</v>
      </c>
      <c r="K45" s="91">
        <f t="shared" si="8"/>
        <v>0</v>
      </c>
      <c r="L45" s="8"/>
      <c r="M45" s="8"/>
      <c r="N45" s="8"/>
      <c r="O45" s="8"/>
      <c r="P45" s="91">
        <f t="shared" si="3"/>
        <v>0</v>
      </c>
      <c r="Q45" s="15">
        <f t="shared" si="4"/>
        <v>0</v>
      </c>
      <c r="R45" s="15">
        <f t="shared" si="4"/>
        <v>0</v>
      </c>
      <c r="S45" s="15">
        <f t="shared" si="4"/>
        <v>0</v>
      </c>
      <c r="T45" s="15">
        <f t="shared" si="4"/>
        <v>0</v>
      </c>
      <c r="U45" s="91" t="e">
        <f t="shared" si="5"/>
        <v>#REF!</v>
      </c>
      <c r="V45" s="15" t="e">
        <f>L45+#REF!</f>
        <v>#REF!</v>
      </c>
      <c r="W45" s="15" t="e">
        <f>M45+#REF!</f>
        <v>#REF!</v>
      </c>
      <c r="X45" s="15" t="e">
        <f>N45+#REF!</f>
        <v>#REF!</v>
      </c>
      <c r="Y45" s="15" t="e">
        <f>O45+#REF!</f>
        <v>#REF!</v>
      </c>
      <c r="Z45" s="91" t="e">
        <f t="shared" si="6"/>
        <v>#REF!</v>
      </c>
      <c r="AA45" s="15" t="e">
        <f>Q45+#REF!</f>
        <v>#REF!</v>
      </c>
      <c r="AB45" s="15" t="e">
        <f>R45+#REF!</f>
        <v>#REF!</v>
      </c>
      <c r="AC45" s="15" t="e">
        <f>S45+#REF!</f>
        <v>#REF!</v>
      </c>
      <c r="AD45" s="15" t="e">
        <f>T45+#REF!</f>
        <v>#REF!</v>
      </c>
      <c r="AE45" s="92"/>
      <c r="AF45" s="9"/>
      <c r="AG45" s="8"/>
      <c r="AH45" s="8"/>
      <c r="AI45" s="8"/>
      <c r="AJ45" s="88"/>
    </row>
    <row r="46" spans="1:39" s="4" customFormat="1" ht="19.5" customHeight="1">
      <c r="A46" s="112" t="s">
        <v>93</v>
      </c>
      <c r="B46" s="113" t="s">
        <v>94</v>
      </c>
      <c r="C46" s="118">
        <f>COUNTA(B47:B64)</f>
        <v>18</v>
      </c>
      <c r="D46" s="119" t="s">
        <v>24</v>
      </c>
      <c r="E46" s="106"/>
      <c r="F46" s="67">
        <v>1</v>
      </c>
      <c r="G46" s="106">
        <f>SUM(G47:G64)</f>
        <v>0</v>
      </c>
      <c r="H46" s="106" t="e">
        <f>SUM(H47:H64)</f>
        <v>#REF!</v>
      </c>
      <c r="I46" s="106">
        <f t="shared" ref="I46:AJ46" si="10">SUM(I47:I64)</f>
        <v>4</v>
      </c>
      <c r="J46" s="106" t="e">
        <f t="shared" si="10"/>
        <v>#REF!</v>
      </c>
      <c r="K46" s="106">
        <f t="shared" si="10"/>
        <v>41</v>
      </c>
      <c r="L46" s="106">
        <f t="shared" si="10"/>
        <v>4</v>
      </c>
      <c r="M46" s="106">
        <f t="shared" si="10"/>
        <v>0</v>
      </c>
      <c r="N46" s="106">
        <f t="shared" si="10"/>
        <v>0</v>
      </c>
      <c r="O46" s="106">
        <f t="shared" si="10"/>
        <v>37</v>
      </c>
      <c r="P46" s="106">
        <f t="shared" si="10"/>
        <v>41</v>
      </c>
      <c r="Q46" s="106">
        <f t="shared" si="10"/>
        <v>4</v>
      </c>
      <c r="R46" s="106">
        <f t="shared" si="10"/>
        <v>0</v>
      </c>
      <c r="S46" s="106">
        <f t="shared" si="10"/>
        <v>0</v>
      </c>
      <c r="T46" s="106">
        <f t="shared" si="10"/>
        <v>37</v>
      </c>
      <c r="U46" s="106" t="e">
        <f t="shared" si="10"/>
        <v>#REF!</v>
      </c>
      <c r="V46" s="106" t="e">
        <f t="shared" si="10"/>
        <v>#REF!</v>
      </c>
      <c r="W46" s="106" t="e">
        <f t="shared" si="10"/>
        <v>#REF!</v>
      </c>
      <c r="X46" s="106" t="e">
        <f t="shared" si="10"/>
        <v>#REF!</v>
      </c>
      <c r="Y46" s="106" t="e">
        <f t="shared" si="10"/>
        <v>#REF!</v>
      </c>
      <c r="Z46" s="106" t="e">
        <f t="shared" si="10"/>
        <v>#REF!</v>
      </c>
      <c r="AA46" s="106" t="e">
        <f t="shared" si="10"/>
        <v>#REF!</v>
      </c>
      <c r="AB46" s="106" t="e">
        <f t="shared" si="10"/>
        <v>#REF!</v>
      </c>
      <c r="AC46" s="106" t="e">
        <f t="shared" si="10"/>
        <v>#REF!</v>
      </c>
      <c r="AD46" s="106" t="e">
        <f t="shared" si="10"/>
        <v>#REF!</v>
      </c>
      <c r="AE46" s="106">
        <f t="shared" si="10"/>
        <v>335681</v>
      </c>
      <c r="AF46" s="106">
        <f t="shared" si="10"/>
        <v>0</v>
      </c>
      <c r="AG46" s="106">
        <f t="shared" si="10"/>
        <v>1218</v>
      </c>
      <c r="AH46" s="106">
        <f t="shared" si="10"/>
        <v>11.893000000000001</v>
      </c>
      <c r="AI46" s="106">
        <f t="shared" si="10"/>
        <v>16</v>
      </c>
      <c r="AJ46" s="106">
        <f t="shared" si="10"/>
        <v>0</v>
      </c>
      <c r="AK46" s="5"/>
      <c r="AL46" s="5"/>
      <c r="AM46" s="5"/>
    </row>
    <row r="47" spans="1:39" s="126" customFormat="1" ht="19.5" customHeight="1">
      <c r="A47" s="123">
        <v>1</v>
      </c>
      <c r="B47" s="124" t="s">
        <v>95</v>
      </c>
      <c r="C47" s="209" t="s">
        <v>84</v>
      </c>
      <c r="D47" s="209"/>
      <c r="E47" s="108" t="s">
        <v>209</v>
      </c>
      <c r="F47" s="67" t="s">
        <v>248</v>
      </c>
      <c r="G47" s="10"/>
      <c r="H47" s="90" t="e">
        <f>G47+#REF!</f>
        <v>#REF!</v>
      </c>
      <c r="I47" s="8"/>
      <c r="J47" s="90" t="e">
        <f>I47+#REF!</f>
        <v>#REF!</v>
      </c>
      <c r="K47" s="91">
        <f t="shared" si="8"/>
        <v>0</v>
      </c>
      <c r="L47" s="8"/>
      <c r="M47" s="8"/>
      <c r="N47" s="8"/>
      <c r="O47" s="8"/>
      <c r="P47" s="91">
        <f t="shared" si="3"/>
        <v>0</v>
      </c>
      <c r="Q47" s="15">
        <f t="shared" si="4"/>
        <v>0</v>
      </c>
      <c r="R47" s="15">
        <f t="shared" si="4"/>
        <v>0</v>
      </c>
      <c r="S47" s="15">
        <f t="shared" si="4"/>
        <v>0</v>
      </c>
      <c r="T47" s="15">
        <f t="shared" si="4"/>
        <v>0</v>
      </c>
      <c r="U47" s="91" t="e">
        <f t="shared" si="5"/>
        <v>#REF!</v>
      </c>
      <c r="V47" s="15" t="e">
        <f>L47+#REF!</f>
        <v>#REF!</v>
      </c>
      <c r="W47" s="15" t="e">
        <f>M47+#REF!</f>
        <v>#REF!</v>
      </c>
      <c r="X47" s="15" t="e">
        <f>N47+#REF!</f>
        <v>#REF!</v>
      </c>
      <c r="Y47" s="15" t="e">
        <f>O47+#REF!</f>
        <v>#REF!</v>
      </c>
      <c r="Z47" s="91" t="e">
        <f t="shared" si="6"/>
        <v>#REF!</v>
      </c>
      <c r="AA47" s="15" t="e">
        <f>Q47+#REF!</f>
        <v>#REF!</v>
      </c>
      <c r="AB47" s="15" t="e">
        <f>R47+#REF!</f>
        <v>#REF!</v>
      </c>
      <c r="AC47" s="15" t="e">
        <f>S47+#REF!</f>
        <v>#REF!</v>
      </c>
      <c r="AD47" s="15" t="e">
        <f>T47+#REF!</f>
        <v>#REF!</v>
      </c>
      <c r="AE47" s="92">
        <v>6216</v>
      </c>
      <c r="AF47" s="9"/>
      <c r="AG47" s="8">
        <v>47</v>
      </c>
      <c r="AH47" s="89">
        <v>2.2519999999999998</v>
      </c>
      <c r="AI47" s="8"/>
      <c r="AJ47" s="88"/>
      <c r="AK47" s="69"/>
    </row>
    <row r="48" spans="1:39" s="126" customFormat="1" ht="19.5" customHeight="1">
      <c r="A48" s="17">
        <v>2</v>
      </c>
      <c r="B48" s="14" t="s">
        <v>96</v>
      </c>
      <c r="C48" s="209" t="s">
        <v>84</v>
      </c>
      <c r="D48" s="209"/>
      <c r="E48" s="129" t="s">
        <v>231</v>
      </c>
      <c r="F48" s="67">
        <v>5</v>
      </c>
      <c r="G48" s="10"/>
      <c r="H48" s="90" t="e">
        <f>G48+#REF!</f>
        <v>#REF!</v>
      </c>
      <c r="I48" s="8"/>
      <c r="J48" s="90" t="e">
        <f>I48+#REF!</f>
        <v>#REF!</v>
      </c>
      <c r="K48" s="91">
        <f t="shared" si="8"/>
        <v>0</v>
      </c>
      <c r="L48" s="8"/>
      <c r="M48" s="8"/>
      <c r="N48" s="8"/>
      <c r="O48" s="8"/>
      <c r="P48" s="91">
        <f t="shared" si="3"/>
        <v>0</v>
      </c>
      <c r="Q48" s="15">
        <f t="shared" si="4"/>
        <v>0</v>
      </c>
      <c r="R48" s="15">
        <f t="shared" si="4"/>
        <v>0</v>
      </c>
      <c r="S48" s="15">
        <f t="shared" si="4"/>
        <v>0</v>
      </c>
      <c r="T48" s="15">
        <f t="shared" si="4"/>
        <v>0</v>
      </c>
      <c r="U48" s="91" t="e">
        <f t="shared" si="5"/>
        <v>#REF!</v>
      </c>
      <c r="V48" s="15" t="e">
        <f>L48+#REF!</f>
        <v>#REF!</v>
      </c>
      <c r="W48" s="15" t="e">
        <f>M48+#REF!</f>
        <v>#REF!</v>
      </c>
      <c r="X48" s="15" t="e">
        <f>N48+#REF!</f>
        <v>#REF!</v>
      </c>
      <c r="Y48" s="15" t="e">
        <f>O48+#REF!</f>
        <v>#REF!</v>
      </c>
      <c r="Z48" s="91" t="e">
        <f t="shared" si="6"/>
        <v>#REF!</v>
      </c>
      <c r="AA48" s="15" t="e">
        <f>Q48+#REF!</f>
        <v>#REF!</v>
      </c>
      <c r="AB48" s="15" t="e">
        <f>R48+#REF!</f>
        <v>#REF!</v>
      </c>
      <c r="AC48" s="15" t="e">
        <f>S48+#REF!</f>
        <v>#REF!</v>
      </c>
      <c r="AD48" s="15" t="e">
        <f>T48+#REF!</f>
        <v>#REF!</v>
      </c>
      <c r="AE48" s="92">
        <v>41506</v>
      </c>
      <c r="AF48" s="9"/>
      <c r="AG48" s="8">
        <v>68</v>
      </c>
      <c r="AH48" s="80">
        <v>0.65</v>
      </c>
      <c r="AI48" s="8">
        <v>4</v>
      </c>
      <c r="AJ48" s="88"/>
    </row>
    <row r="49" spans="1:39" s="3" customFormat="1" ht="19.5" customHeight="1">
      <c r="A49" s="123">
        <v>3</v>
      </c>
      <c r="B49" s="19" t="s">
        <v>97</v>
      </c>
      <c r="C49" s="223" t="s">
        <v>84</v>
      </c>
      <c r="D49" s="223"/>
      <c r="E49" s="20" t="s">
        <v>246</v>
      </c>
      <c r="F49" s="67">
        <v>7</v>
      </c>
      <c r="G49" s="10"/>
      <c r="H49" s="90" t="e">
        <f>G49+#REF!</f>
        <v>#REF!</v>
      </c>
      <c r="I49" s="8">
        <v>4</v>
      </c>
      <c r="J49" s="90" t="e">
        <f>I49+#REF!</f>
        <v>#REF!</v>
      </c>
      <c r="K49" s="91">
        <f t="shared" si="8"/>
        <v>30</v>
      </c>
      <c r="L49" s="8">
        <v>4</v>
      </c>
      <c r="M49" s="8"/>
      <c r="N49" s="8"/>
      <c r="O49" s="8">
        <v>26</v>
      </c>
      <c r="P49" s="91">
        <f t="shared" si="3"/>
        <v>30</v>
      </c>
      <c r="Q49" s="15">
        <f t="shared" si="4"/>
        <v>4</v>
      </c>
      <c r="R49" s="15">
        <f t="shared" si="4"/>
        <v>0</v>
      </c>
      <c r="S49" s="15">
        <f t="shared" si="4"/>
        <v>0</v>
      </c>
      <c r="T49" s="15">
        <f t="shared" si="4"/>
        <v>26</v>
      </c>
      <c r="U49" s="91" t="e">
        <f t="shared" si="5"/>
        <v>#REF!</v>
      </c>
      <c r="V49" s="15" t="e">
        <f>L49+#REF!</f>
        <v>#REF!</v>
      </c>
      <c r="W49" s="15">
        <v>10</v>
      </c>
      <c r="X49" s="15" t="e">
        <f>N49+#REF!</f>
        <v>#REF!</v>
      </c>
      <c r="Y49" s="15" t="e">
        <f>O49+#REF!</f>
        <v>#REF!</v>
      </c>
      <c r="Z49" s="91" t="e">
        <f t="shared" si="6"/>
        <v>#REF!</v>
      </c>
      <c r="AA49" s="15" t="e">
        <f>Q49+#REF!</f>
        <v>#REF!</v>
      </c>
      <c r="AB49" s="15">
        <v>10</v>
      </c>
      <c r="AC49" s="15" t="e">
        <f>S49+#REF!</f>
        <v>#REF!</v>
      </c>
      <c r="AD49" s="15" t="e">
        <f>T49+#REF!</f>
        <v>#REF!</v>
      </c>
      <c r="AE49" s="92">
        <v>80930</v>
      </c>
      <c r="AF49" s="9"/>
      <c r="AG49" s="8">
        <v>238</v>
      </c>
      <c r="AH49" s="13">
        <v>5</v>
      </c>
      <c r="AI49" s="8">
        <v>3</v>
      </c>
      <c r="AJ49" s="10"/>
    </row>
    <row r="50" spans="1:39" s="79" customFormat="1" ht="19.5" customHeight="1">
      <c r="A50" s="17">
        <v>4</v>
      </c>
      <c r="B50" s="14" t="s">
        <v>98</v>
      </c>
      <c r="C50" s="209" t="s">
        <v>34</v>
      </c>
      <c r="D50" s="209"/>
      <c r="E50" s="129" t="s">
        <v>235</v>
      </c>
      <c r="F50" s="67">
        <v>3</v>
      </c>
      <c r="G50" s="10"/>
      <c r="H50" s="90" t="e">
        <f>G50+#REF!</f>
        <v>#REF!</v>
      </c>
      <c r="I50" s="8"/>
      <c r="J50" s="90" t="e">
        <f>I50+#REF!</f>
        <v>#REF!</v>
      </c>
      <c r="K50" s="91">
        <f t="shared" si="8"/>
        <v>0</v>
      </c>
      <c r="L50" s="8"/>
      <c r="M50" s="8"/>
      <c r="N50" s="8"/>
      <c r="O50" s="8"/>
      <c r="P50" s="91">
        <f t="shared" ref="P50:P80" si="11">SUM(Q50:T50)</f>
        <v>0</v>
      </c>
      <c r="Q50" s="15">
        <f t="shared" ref="Q50:T86" si="12">SUM(L50)</f>
        <v>0</v>
      </c>
      <c r="R50" s="15">
        <f t="shared" si="12"/>
        <v>0</v>
      </c>
      <c r="S50" s="15">
        <f t="shared" si="12"/>
        <v>0</v>
      </c>
      <c r="T50" s="15">
        <f t="shared" si="12"/>
        <v>0</v>
      </c>
      <c r="U50" s="91" t="e">
        <f t="shared" ref="U50:U86" si="13">SUM(V50:Y50)</f>
        <v>#REF!</v>
      </c>
      <c r="V50" s="15" t="e">
        <f>L50+#REF!</f>
        <v>#REF!</v>
      </c>
      <c r="W50" s="15" t="e">
        <f>M50+#REF!</f>
        <v>#REF!</v>
      </c>
      <c r="X50" s="15" t="e">
        <f>N50+#REF!</f>
        <v>#REF!</v>
      </c>
      <c r="Y50" s="15" t="e">
        <f>O50+#REF!</f>
        <v>#REF!</v>
      </c>
      <c r="Z50" s="91" t="e">
        <f t="shared" ref="Z50:Z80" si="14">SUM(AA50:AD50)</f>
        <v>#REF!</v>
      </c>
      <c r="AA50" s="15" t="e">
        <f>Q50+#REF!</f>
        <v>#REF!</v>
      </c>
      <c r="AB50" s="15" t="e">
        <f>R50+#REF!</f>
        <v>#REF!</v>
      </c>
      <c r="AC50" s="15" t="e">
        <f>S50+#REF!</f>
        <v>#REF!</v>
      </c>
      <c r="AD50" s="15" t="e">
        <f>T50+#REF!</f>
        <v>#REF!</v>
      </c>
      <c r="AE50" s="92">
        <v>18875</v>
      </c>
      <c r="AF50" s="9"/>
      <c r="AG50" s="8">
        <v>277</v>
      </c>
      <c r="AH50" s="89">
        <v>2.0699999999999998</v>
      </c>
      <c r="AI50" s="8">
        <v>2</v>
      </c>
      <c r="AJ50" s="88"/>
      <c r="AK50" s="126"/>
      <c r="AL50" s="126"/>
      <c r="AM50" s="126"/>
    </row>
    <row r="51" spans="1:39" s="126" customFormat="1" ht="19.5" customHeight="1">
      <c r="A51" s="123">
        <v>5</v>
      </c>
      <c r="B51" s="14" t="s">
        <v>101</v>
      </c>
      <c r="C51" s="209" t="s">
        <v>50</v>
      </c>
      <c r="D51" s="209"/>
      <c r="E51" s="129" t="s">
        <v>232</v>
      </c>
      <c r="F51" s="67">
        <v>4</v>
      </c>
      <c r="G51" s="10"/>
      <c r="H51" s="90" t="e">
        <f>G51+#REF!</f>
        <v>#REF!</v>
      </c>
      <c r="I51" s="8"/>
      <c r="J51" s="90" t="e">
        <f>I51+#REF!</f>
        <v>#REF!</v>
      </c>
      <c r="K51" s="91">
        <f t="shared" si="8"/>
        <v>0</v>
      </c>
      <c r="L51" s="8"/>
      <c r="M51" s="8"/>
      <c r="N51" s="8"/>
      <c r="O51" s="8"/>
      <c r="P51" s="91">
        <f t="shared" si="11"/>
        <v>0</v>
      </c>
      <c r="Q51" s="15">
        <f t="shared" si="12"/>
        <v>0</v>
      </c>
      <c r="R51" s="15">
        <f t="shared" si="12"/>
        <v>0</v>
      </c>
      <c r="S51" s="15">
        <f t="shared" si="12"/>
        <v>0</v>
      </c>
      <c r="T51" s="15">
        <f t="shared" si="12"/>
        <v>0</v>
      </c>
      <c r="U51" s="91" t="e">
        <f t="shared" si="13"/>
        <v>#REF!</v>
      </c>
      <c r="V51" s="15" t="e">
        <f>L51+#REF!</f>
        <v>#REF!</v>
      </c>
      <c r="W51" s="15" t="e">
        <f>M51+#REF!</f>
        <v>#REF!</v>
      </c>
      <c r="X51" s="15" t="e">
        <f>N51+#REF!</f>
        <v>#REF!</v>
      </c>
      <c r="Y51" s="15" t="e">
        <f>O51+#REF!</f>
        <v>#REF!</v>
      </c>
      <c r="Z51" s="91" t="e">
        <f t="shared" si="14"/>
        <v>#REF!</v>
      </c>
      <c r="AA51" s="15" t="e">
        <f>Q51+#REF!</f>
        <v>#REF!</v>
      </c>
      <c r="AB51" s="15" t="e">
        <f>R51+#REF!</f>
        <v>#REF!</v>
      </c>
      <c r="AC51" s="15" t="e">
        <f>S51+#REF!</f>
        <v>#REF!</v>
      </c>
      <c r="AD51" s="15" t="e">
        <f>T51+#REF!</f>
        <v>#REF!</v>
      </c>
      <c r="AE51" s="92">
        <v>68060</v>
      </c>
      <c r="AF51" s="9"/>
      <c r="AG51" s="8">
        <v>90</v>
      </c>
      <c r="AH51" s="13">
        <v>0.7</v>
      </c>
      <c r="AI51" s="8"/>
      <c r="AJ51" s="88"/>
    </row>
    <row r="52" spans="1:39" s="126" customFormat="1" ht="19.5" customHeight="1">
      <c r="A52" s="17">
        <v>6</v>
      </c>
      <c r="B52" s="14" t="s">
        <v>102</v>
      </c>
      <c r="C52" s="209" t="s">
        <v>36</v>
      </c>
      <c r="D52" s="209"/>
      <c r="E52" s="129" t="s">
        <v>229</v>
      </c>
      <c r="F52" s="67">
        <v>7</v>
      </c>
      <c r="G52" s="10"/>
      <c r="H52" s="90" t="e">
        <f>G52+#REF!</f>
        <v>#REF!</v>
      </c>
      <c r="I52" s="8"/>
      <c r="J52" s="90" t="e">
        <f>I52+#REF!</f>
        <v>#REF!</v>
      </c>
      <c r="K52" s="91">
        <f t="shared" si="8"/>
        <v>0</v>
      </c>
      <c r="L52" s="8"/>
      <c r="M52" s="8"/>
      <c r="N52" s="8"/>
      <c r="O52" s="8"/>
      <c r="P52" s="91">
        <f t="shared" si="11"/>
        <v>0</v>
      </c>
      <c r="Q52" s="15">
        <f t="shared" si="12"/>
        <v>0</v>
      </c>
      <c r="R52" s="15">
        <f t="shared" si="12"/>
        <v>0</v>
      </c>
      <c r="S52" s="15">
        <f t="shared" si="12"/>
        <v>0</v>
      </c>
      <c r="T52" s="15">
        <f t="shared" si="12"/>
        <v>0</v>
      </c>
      <c r="U52" s="91" t="e">
        <f t="shared" si="13"/>
        <v>#REF!</v>
      </c>
      <c r="V52" s="15" t="e">
        <f>L52+#REF!</f>
        <v>#REF!</v>
      </c>
      <c r="W52" s="15" t="e">
        <f>M52+#REF!</f>
        <v>#REF!</v>
      </c>
      <c r="X52" s="15" t="e">
        <f>N52+#REF!</f>
        <v>#REF!</v>
      </c>
      <c r="Y52" s="15" t="e">
        <f>O52+#REF!</f>
        <v>#REF!</v>
      </c>
      <c r="Z52" s="91" t="e">
        <f t="shared" si="14"/>
        <v>#REF!</v>
      </c>
      <c r="AA52" s="15" t="e">
        <f>Q52+#REF!</f>
        <v>#REF!</v>
      </c>
      <c r="AB52" s="15" t="e">
        <f>R52+#REF!</f>
        <v>#REF!</v>
      </c>
      <c r="AC52" s="15" t="e">
        <f>S52+#REF!</f>
        <v>#REF!</v>
      </c>
      <c r="AD52" s="15" t="e">
        <f>T52+#REF!</f>
        <v>#REF!</v>
      </c>
      <c r="AE52" s="92">
        <v>55605</v>
      </c>
      <c r="AF52" s="9"/>
      <c r="AG52" s="8">
        <v>113</v>
      </c>
      <c r="AH52" s="13">
        <v>0.3</v>
      </c>
      <c r="AI52" s="8">
        <v>2</v>
      </c>
      <c r="AJ52" s="88"/>
    </row>
    <row r="53" spans="1:39" s="126" customFormat="1" ht="18" customHeight="1">
      <c r="A53" s="123">
        <v>7</v>
      </c>
      <c r="B53" s="14" t="s">
        <v>103</v>
      </c>
      <c r="C53" s="209" t="s">
        <v>104</v>
      </c>
      <c r="D53" s="209"/>
      <c r="E53" s="129" t="s">
        <v>231</v>
      </c>
      <c r="F53" s="67">
        <v>5</v>
      </c>
      <c r="G53" s="10"/>
      <c r="H53" s="90" t="e">
        <f>G53+#REF!</f>
        <v>#REF!</v>
      </c>
      <c r="I53" s="8"/>
      <c r="J53" s="90" t="e">
        <f>I53+#REF!</f>
        <v>#REF!</v>
      </c>
      <c r="K53" s="91">
        <f t="shared" si="8"/>
        <v>0</v>
      </c>
      <c r="L53" s="8"/>
      <c r="M53" s="8"/>
      <c r="N53" s="8"/>
      <c r="O53" s="8"/>
      <c r="P53" s="91">
        <f t="shared" si="11"/>
        <v>0</v>
      </c>
      <c r="Q53" s="15">
        <f t="shared" si="12"/>
        <v>0</v>
      </c>
      <c r="R53" s="15">
        <f t="shared" si="12"/>
        <v>0</v>
      </c>
      <c r="S53" s="15">
        <f t="shared" si="12"/>
        <v>0</v>
      </c>
      <c r="T53" s="15">
        <f t="shared" si="12"/>
        <v>0</v>
      </c>
      <c r="U53" s="91" t="e">
        <f t="shared" si="13"/>
        <v>#REF!</v>
      </c>
      <c r="V53" s="15" t="e">
        <f>L53+#REF!</f>
        <v>#REF!</v>
      </c>
      <c r="W53" s="15" t="e">
        <f>M53+#REF!</f>
        <v>#REF!</v>
      </c>
      <c r="X53" s="15" t="e">
        <f>N53+#REF!</f>
        <v>#REF!</v>
      </c>
      <c r="Y53" s="15" t="e">
        <f>O53+#REF!</f>
        <v>#REF!</v>
      </c>
      <c r="Z53" s="91" t="e">
        <f t="shared" si="14"/>
        <v>#REF!</v>
      </c>
      <c r="AA53" s="15" t="e">
        <f>Q53+#REF!</f>
        <v>#REF!</v>
      </c>
      <c r="AB53" s="15" t="e">
        <f>R53+#REF!</f>
        <v>#REF!</v>
      </c>
      <c r="AC53" s="15" t="e">
        <f>S53+#REF!</f>
        <v>#REF!</v>
      </c>
      <c r="AD53" s="15" t="e">
        <f>T53+#REF!</f>
        <v>#REF!</v>
      </c>
      <c r="AE53" s="92">
        <v>8455</v>
      </c>
      <c r="AF53" s="9"/>
      <c r="AG53" s="8">
        <v>79</v>
      </c>
      <c r="AH53" s="13">
        <v>0.3</v>
      </c>
      <c r="AI53" s="8">
        <v>4</v>
      </c>
      <c r="AJ53" s="88"/>
    </row>
    <row r="54" spans="1:39" s="126" customFormat="1" ht="19.5" customHeight="1">
      <c r="A54" s="17">
        <v>8</v>
      </c>
      <c r="B54" s="14" t="s">
        <v>107</v>
      </c>
      <c r="C54" s="209" t="s">
        <v>108</v>
      </c>
      <c r="D54" s="209"/>
      <c r="E54" s="129" t="s">
        <v>232</v>
      </c>
      <c r="F54" s="67">
        <v>4</v>
      </c>
      <c r="G54" s="10"/>
      <c r="H54" s="90" t="e">
        <f>G54+#REF!</f>
        <v>#REF!</v>
      </c>
      <c r="I54" s="8"/>
      <c r="J54" s="90" t="e">
        <f>I54+#REF!</f>
        <v>#REF!</v>
      </c>
      <c r="K54" s="91">
        <f t="shared" si="8"/>
        <v>0</v>
      </c>
      <c r="L54" s="8"/>
      <c r="M54" s="8"/>
      <c r="N54" s="8"/>
      <c r="O54" s="8"/>
      <c r="P54" s="91">
        <f t="shared" si="11"/>
        <v>0</v>
      </c>
      <c r="Q54" s="15">
        <f t="shared" si="12"/>
        <v>0</v>
      </c>
      <c r="R54" s="15">
        <f t="shared" si="12"/>
        <v>0</v>
      </c>
      <c r="S54" s="15">
        <f t="shared" si="12"/>
        <v>0</v>
      </c>
      <c r="T54" s="15">
        <f t="shared" si="12"/>
        <v>0</v>
      </c>
      <c r="U54" s="91" t="e">
        <f t="shared" si="13"/>
        <v>#REF!</v>
      </c>
      <c r="V54" s="15" t="e">
        <f>L54+#REF!</f>
        <v>#REF!</v>
      </c>
      <c r="W54" s="15" t="e">
        <f>M54+#REF!</f>
        <v>#REF!</v>
      </c>
      <c r="X54" s="15" t="e">
        <f>N54+#REF!</f>
        <v>#REF!</v>
      </c>
      <c r="Y54" s="15" t="e">
        <f>O54+#REF!</f>
        <v>#REF!</v>
      </c>
      <c r="Z54" s="91" t="e">
        <f t="shared" si="14"/>
        <v>#REF!</v>
      </c>
      <c r="AA54" s="15" t="e">
        <f>Q54+#REF!</f>
        <v>#REF!</v>
      </c>
      <c r="AB54" s="15" t="e">
        <f>R54+#REF!</f>
        <v>#REF!</v>
      </c>
      <c r="AC54" s="15" t="e">
        <f>S54+#REF!</f>
        <v>#REF!</v>
      </c>
      <c r="AD54" s="15" t="e">
        <f>T54+#REF!</f>
        <v>#REF!</v>
      </c>
      <c r="AE54" s="92">
        <v>16128</v>
      </c>
      <c r="AF54" s="9"/>
      <c r="AG54" s="8">
        <v>70</v>
      </c>
      <c r="AH54" s="13">
        <v>0.15</v>
      </c>
      <c r="AI54" s="8"/>
      <c r="AJ54" s="88"/>
    </row>
    <row r="55" spans="1:39" s="126" customFormat="1" ht="19.5" customHeight="1">
      <c r="A55" s="123">
        <v>9</v>
      </c>
      <c r="B55" s="14" t="s">
        <v>109</v>
      </c>
      <c r="C55" s="209" t="s">
        <v>40</v>
      </c>
      <c r="D55" s="209"/>
      <c r="E55" s="129" t="s">
        <v>229</v>
      </c>
      <c r="F55" s="67">
        <v>6</v>
      </c>
      <c r="G55" s="10"/>
      <c r="H55" s="90" t="e">
        <f>G55+#REF!</f>
        <v>#REF!</v>
      </c>
      <c r="I55" s="8"/>
      <c r="J55" s="90" t="e">
        <f>I55+#REF!</f>
        <v>#REF!</v>
      </c>
      <c r="K55" s="91">
        <f t="shared" si="8"/>
        <v>0</v>
      </c>
      <c r="L55" s="8"/>
      <c r="M55" s="8"/>
      <c r="N55" s="8"/>
      <c r="O55" s="8"/>
      <c r="P55" s="91">
        <f t="shared" si="11"/>
        <v>0</v>
      </c>
      <c r="Q55" s="15">
        <f t="shared" si="12"/>
        <v>0</v>
      </c>
      <c r="R55" s="15">
        <f t="shared" si="12"/>
        <v>0</v>
      </c>
      <c r="S55" s="15">
        <f t="shared" si="12"/>
        <v>0</v>
      </c>
      <c r="T55" s="15">
        <f t="shared" si="12"/>
        <v>0</v>
      </c>
      <c r="U55" s="91" t="e">
        <f t="shared" si="13"/>
        <v>#REF!</v>
      </c>
      <c r="V55" s="15" t="e">
        <f>L55+#REF!</f>
        <v>#REF!</v>
      </c>
      <c r="W55" s="15" t="e">
        <f>M55+#REF!</f>
        <v>#REF!</v>
      </c>
      <c r="X55" s="15" t="e">
        <f>N55+#REF!</f>
        <v>#REF!</v>
      </c>
      <c r="Y55" s="15" t="e">
        <f>O55+#REF!</f>
        <v>#REF!</v>
      </c>
      <c r="Z55" s="91" t="e">
        <f t="shared" si="14"/>
        <v>#REF!</v>
      </c>
      <c r="AA55" s="15" t="e">
        <f>Q55+#REF!</f>
        <v>#REF!</v>
      </c>
      <c r="AB55" s="15" t="e">
        <f>R55+#REF!</f>
        <v>#REF!</v>
      </c>
      <c r="AC55" s="15" t="e">
        <f>S55+#REF!</f>
        <v>#REF!</v>
      </c>
      <c r="AD55" s="15" t="e">
        <f>T55+#REF!</f>
        <v>#REF!</v>
      </c>
      <c r="AE55" s="92">
        <v>7770</v>
      </c>
      <c r="AF55" s="9"/>
      <c r="AG55" s="8">
        <v>48</v>
      </c>
      <c r="AH55" s="89">
        <v>0.16500000000000001</v>
      </c>
      <c r="AI55" s="8"/>
      <c r="AJ55" s="88"/>
    </row>
    <row r="56" spans="1:39" s="126" customFormat="1" ht="18" customHeight="1">
      <c r="A56" s="17">
        <v>10</v>
      </c>
      <c r="B56" s="14" t="s">
        <v>110</v>
      </c>
      <c r="C56" s="209" t="s">
        <v>92</v>
      </c>
      <c r="D56" s="209"/>
      <c r="E56" s="129" t="s">
        <v>232</v>
      </c>
      <c r="F56" s="67">
        <v>4</v>
      </c>
      <c r="G56" s="10"/>
      <c r="H56" s="90" t="e">
        <f>G56+#REF!</f>
        <v>#REF!</v>
      </c>
      <c r="I56" s="8"/>
      <c r="J56" s="90" t="e">
        <f>I56+#REF!</f>
        <v>#REF!</v>
      </c>
      <c r="K56" s="91">
        <f t="shared" si="8"/>
        <v>0</v>
      </c>
      <c r="L56" s="8"/>
      <c r="M56" s="8"/>
      <c r="N56" s="8"/>
      <c r="O56" s="8"/>
      <c r="P56" s="91">
        <f t="shared" si="11"/>
        <v>0</v>
      </c>
      <c r="Q56" s="15">
        <f t="shared" si="12"/>
        <v>0</v>
      </c>
      <c r="R56" s="15">
        <f t="shared" si="12"/>
        <v>0</v>
      </c>
      <c r="S56" s="15">
        <f t="shared" si="12"/>
        <v>0</v>
      </c>
      <c r="T56" s="15">
        <f t="shared" si="12"/>
        <v>0</v>
      </c>
      <c r="U56" s="91" t="e">
        <f t="shared" si="13"/>
        <v>#REF!</v>
      </c>
      <c r="V56" s="15" t="e">
        <f>L56+#REF!</f>
        <v>#REF!</v>
      </c>
      <c r="W56" s="15" t="e">
        <f>M56+#REF!</f>
        <v>#REF!</v>
      </c>
      <c r="X56" s="15" t="e">
        <f>N56+#REF!</f>
        <v>#REF!</v>
      </c>
      <c r="Y56" s="15" t="e">
        <f>O56+#REF!</f>
        <v>#REF!</v>
      </c>
      <c r="Z56" s="91" t="e">
        <f t="shared" si="14"/>
        <v>#REF!</v>
      </c>
      <c r="AA56" s="15" t="e">
        <f>Q56+#REF!</f>
        <v>#REF!</v>
      </c>
      <c r="AB56" s="15" t="e">
        <f>R56+#REF!</f>
        <v>#REF!</v>
      </c>
      <c r="AC56" s="15" t="e">
        <f>S56+#REF!</f>
        <v>#REF!</v>
      </c>
      <c r="AD56" s="15" t="e">
        <f>T56+#REF!</f>
        <v>#REF!</v>
      </c>
      <c r="AE56" s="92">
        <v>21700</v>
      </c>
      <c r="AF56" s="9"/>
      <c r="AG56" s="8">
        <v>84</v>
      </c>
      <c r="AH56" s="13">
        <v>0.1</v>
      </c>
      <c r="AI56" s="8">
        <v>1</v>
      </c>
      <c r="AJ56" s="88"/>
    </row>
    <row r="57" spans="1:39" s="126" customFormat="1" ht="19.5" customHeight="1">
      <c r="A57" s="123">
        <v>11</v>
      </c>
      <c r="B57" s="14" t="s">
        <v>154</v>
      </c>
      <c r="C57" s="209" t="s">
        <v>153</v>
      </c>
      <c r="D57" s="209"/>
      <c r="E57" s="129" t="s">
        <v>221</v>
      </c>
      <c r="F57" s="67">
        <v>10</v>
      </c>
      <c r="G57" s="10"/>
      <c r="H57" s="90" t="e">
        <f>G57+#REF!</f>
        <v>#REF!</v>
      </c>
      <c r="I57" s="8"/>
      <c r="J57" s="90" t="e">
        <f>I57+#REF!</f>
        <v>#REF!</v>
      </c>
      <c r="K57" s="91">
        <f t="shared" si="8"/>
        <v>0</v>
      </c>
      <c r="L57" s="8"/>
      <c r="M57" s="8"/>
      <c r="N57" s="8"/>
      <c r="O57" s="8"/>
      <c r="P57" s="91">
        <f t="shared" si="11"/>
        <v>0</v>
      </c>
      <c r="Q57" s="15">
        <f t="shared" si="12"/>
        <v>0</v>
      </c>
      <c r="R57" s="15">
        <f t="shared" si="12"/>
        <v>0</v>
      </c>
      <c r="S57" s="15">
        <f t="shared" si="12"/>
        <v>0</v>
      </c>
      <c r="T57" s="15">
        <f t="shared" si="12"/>
        <v>0</v>
      </c>
      <c r="U57" s="91" t="e">
        <f t="shared" si="13"/>
        <v>#REF!</v>
      </c>
      <c r="V57" s="15" t="e">
        <f>L57+#REF!</f>
        <v>#REF!</v>
      </c>
      <c r="W57" s="15" t="e">
        <f>M57+#REF!</f>
        <v>#REF!</v>
      </c>
      <c r="X57" s="15" t="e">
        <f>N57+#REF!</f>
        <v>#REF!</v>
      </c>
      <c r="Y57" s="15" t="e">
        <f>O57+#REF!</f>
        <v>#REF!</v>
      </c>
      <c r="Z57" s="91" t="e">
        <f t="shared" si="14"/>
        <v>#REF!</v>
      </c>
      <c r="AA57" s="15" t="e">
        <f>Q57+#REF!</f>
        <v>#REF!</v>
      </c>
      <c r="AB57" s="15" t="e">
        <f>R57+#REF!</f>
        <v>#REF!</v>
      </c>
      <c r="AC57" s="15" t="e">
        <f>S57+#REF!</f>
        <v>#REF!</v>
      </c>
      <c r="AD57" s="15" t="e">
        <f>T57+#REF!</f>
        <v>#REF!</v>
      </c>
      <c r="AE57" s="92">
        <v>5883</v>
      </c>
      <c r="AF57" s="9"/>
      <c r="AG57" s="8">
        <v>80</v>
      </c>
      <c r="AH57" s="89">
        <v>0.15</v>
      </c>
      <c r="AI57" s="8"/>
      <c r="AJ57" s="88"/>
    </row>
    <row r="58" spans="1:39" s="126" customFormat="1" ht="19.5" customHeight="1">
      <c r="A58" s="17">
        <v>12</v>
      </c>
      <c r="B58" s="14" t="s">
        <v>187</v>
      </c>
      <c r="C58" s="209" t="s">
        <v>186</v>
      </c>
      <c r="D58" s="209"/>
      <c r="E58" s="129" t="s">
        <v>209</v>
      </c>
      <c r="F58" s="67">
        <v>20</v>
      </c>
      <c r="G58" s="22"/>
      <c r="H58" s="90" t="e">
        <f>G58+#REF!</f>
        <v>#REF!</v>
      </c>
      <c r="I58" s="15"/>
      <c r="J58" s="90" t="e">
        <f>I58+#REF!</f>
        <v>#REF!</v>
      </c>
      <c r="K58" s="91">
        <f t="shared" si="8"/>
        <v>0</v>
      </c>
      <c r="L58" s="15"/>
      <c r="M58" s="15"/>
      <c r="N58" s="15"/>
      <c r="O58" s="15"/>
      <c r="P58" s="91">
        <f t="shared" si="11"/>
        <v>0</v>
      </c>
      <c r="Q58" s="15">
        <f t="shared" si="12"/>
        <v>0</v>
      </c>
      <c r="R58" s="15">
        <f t="shared" si="12"/>
        <v>0</v>
      </c>
      <c r="S58" s="15">
        <f t="shared" si="12"/>
        <v>0</v>
      </c>
      <c r="T58" s="15">
        <f t="shared" si="12"/>
        <v>0</v>
      </c>
      <c r="U58" s="91" t="e">
        <f t="shared" si="13"/>
        <v>#REF!</v>
      </c>
      <c r="V58" s="15" t="e">
        <f>L58+#REF!</f>
        <v>#REF!</v>
      </c>
      <c r="W58" s="15" t="e">
        <f>M58+#REF!</f>
        <v>#REF!</v>
      </c>
      <c r="X58" s="15" t="e">
        <f>N58+#REF!</f>
        <v>#REF!</v>
      </c>
      <c r="Y58" s="15" t="e">
        <f>O58+#REF!</f>
        <v>#REF!</v>
      </c>
      <c r="Z58" s="91" t="e">
        <f t="shared" si="14"/>
        <v>#REF!</v>
      </c>
      <c r="AA58" s="15" t="e">
        <f>Q58+#REF!</f>
        <v>#REF!</v>
      </c>
      <c r="AB58" s="15" t="e">
        <f>R58+#REF!</f>
        <v>#REF!</v>
      </c>
      <c r="AC58" s="15" t="e">
        <f>S58+#REF!</f>
        <v>#REF!</v>
      </c>
      <c r="AD58" s="15" t="e">
        <f>T58+#REF!</f>
        <v>#REF!</v>
      </c>
      <c r="AE58" s="90">
        <v>1222</v>
      </c>
      <c r="AF58" s="16"/>
      <c r="AG58" s="15">
        <v>3</v>
      </c>
      <c r="AH58" s="30">
        <v>0.01</v>
      </c>
      <c r="AI58" s="15"/>
      <c r="AJ58" s="6"/>
    </row>
    <row r="59" spans="1:39" s="126" customFormat="1" ht="19.5" customHeight="1">
      <c r="A59" s="123">
        <v>13</v>
      </c>
      <c r="B59" s="14" t="s">
        <v>202</v>
      </c>
      <c r="C59" s="209" t="s">
        <v>200</v>
      </c>
      <c r="D59" s="209"/>
      <c r="E59" s="129" t="s">
        <v>200</v>
      </c>
      <c r="F59" s="67">
        <v>25</v>
      </c>
      <c r="G59" s="22"/>
      <c r="H59" s="90" t="e">
        <f>G59+#REF!</f>
        <v>#REF!</v>
      </c>
      <c r="I59" s="15"/>
      <c r="J59" s="90" t="e">
        <f>I59+#REF!</f>
        <v>#REF!</v>
      </c>
      <c r="K59" s="91">
        <f t="shared" si="8"/>
        <v>0</v>
      </c>
      <c r="L59" s="15"/>
      <c r="M59" s="15"/>
      <c r="N59" s="15"/>
      <c r="O59" s="15"/>
      <c r="P59" s="91">
        <f t="shared" si="11"/>
        <v>0</v>
      </c>
      <c r="Q59" s="15">
        <f t="shared" si="12"/>
        <v>0</v>
      </c>
      <c r="R59" s="15">
        <f t="shared" si="12"/>
        <v>0</v>
      </c>
      <c r="S59" s="15">
        <f t="shared" si="12"/>
        <v>0</v>
      </c>
      <c r="T59" s="15">
        <f t="shared" si="12"/>
        <v>0</v>
      </c>
      <c r="U59" s="91" t="e">
        <f t="shared" si="13"/>
        <v>#REF!</v>
      </c>
      <c r="V59" s="15" t="e">
        <f>L59+#REF!</f>
        <v>#REF!</v>
      </c>
      <c r="W59" s="15" t="e">
        <f>M59+#REF!</f>
        <v>#REF!</v>
      </c>
      <c r="X59" s="15" t="e">
        <f>N59+#REF!</f>
        <v>#REF!</v>
      </c>
      <c r="Y59" s="15" t="e">
        <f>O59+#REF!</f>
        <v>#REF!</v>
      </c>
      <c r="Z59" s="91" t="e">
        <f t="shared" si="14"/>
        <v>#REF!</v>
      </c>
      <c r="AA59" s="15" t="e">
        <f>Q59+#REF!</f>
        <v>#REF!</v>
      </c>
      <c r="AB59" s="15" t="e">
        <f>R59+#REF!</f>
        <v>#REF!</v>
      </c>
      <c r="AC59" s="15" t="e">
        <f>S59+#REF!</f>
        <v>#REF!</v>
      </c>
      <c r="AD59" s="15" t="e">
        <f>T59+#REF!</f>
        <v>#REF!</v>
      </c>
      <c r="AE59" s="90">
        <v>354</v>
      </c>
      <c r="AF59" s="16"/>
      <c r="AG59" s="15">
        <v>3</v>
      </c>
      <c r="AH59" s="30">
        <v>0.01</v>
      </c>
      <c r="AI59" s="15"/>
      <c r="AJ59" s="6"/>
    </row>
    <row r="60" spans="1:39" s="126" customFormat="1" ht="19.5" customHeight="1">
      <c r="A60" s="17">
        <v>14</v>
      </c>
      <c r="B60" s="14" t="s">
        <v>205</v>
      </c>
      <c r="C60" s="209" t="s">
        <v>203</v>
      </c>
      <c r="D60" s="209"/>
      <c r="E60" s="129" t="s">
        <v>229</v>
      </c>
      <c r="F60" s="67">
        <v>6</v>
      </c>
      <c r="G60" s="22"/>
      <c r="H60" s="90" t="e">
        <f>G60+#REF!</f>
        <v>#REF!</v>
      </c>
      <c r="I60" s="15"/>
      <c r="J60" s="90" t="e">
        <f>I60+#REF!</f>
        <v>#REF!</v>
      </c>
      <c r="K60" s="91">
        <f t="shared" si="8"/>
        <v>0</v>
      </c>
      <c r="L60" s="15"/>
      <c r="M60" s="15"/>
      <c r="N60" s="15"/>
      <c r="O60" s="15"/>
      <c r="P60" s="91">
        <f t="shared" si="11"/>
        <v>0</v>
      </c>
      <c r="Q60" s="15">
        <f t="shared" si="12"/>
        <v>0</v>
      </c>
      <c r="R60" s="15">
        <f t="shared" si="12"/>
        <v>0</v>
      </c>
      <c r="S60" s="15">
        <f t="shared" si="12"/>
        <v>0</v>
      </c>
      <c r="T60" s="15">
        <f t="shared" si="12"/>
        <v>0</v>
      </c>
      <c r="U60" s="91" t="e">
        <f t="shared" si="13"/>
        <v>#REF!</v>
      </c>
      <c r="V60" s="15" t="e">
        <f>L60+#REF!</f>
        <v>#REF!</v>
      </c>
      <c r="W60" s="15" t="e">
        <f>M60+#REF!</f>
        <v>#REF!</v>
      </c>
      <c r="X60" s="15" t="e">
        <f>N60+#REF!</f>
        <v>#REF!</v>
      </c>
      <c r="Y60" s="15" t="e">
        <f>O60+#REF!</f>
        <v>#REF!</v>
      </c>
      <c r="Z60" s="91" t="e">
        <f t="shared" si="14"/>
        <v>#REF!</v>
      </c>
      <c r="AA60" s="15" t="e">
        <f>Q60+#REF!</f>
        <v>#REF!</v>
      </c>
      <c r="AB60" s="15" t="e">
        <f>R60+#REF!</f>
        <v>#REF!</v>
      </c>
      <c r="AC60" s="15" t="e">
        <f>S60+#REF!</f>
        <v>#REF!</v>
      </c>
      <c r="AD60" s="15" t="e">
        <f>T60+#REF!</f>
        <v>#REF!</v>
      </c>
      <c r="AE60" s="90">
        <v>1086</v>
      </c>
      <c r="AF60" s="16"/>
      <c r="AG60" s="15">
        <v>6</v>
      </c>
      <c r="AH60" s="30">
        <v>0.01</v>
      </c>
      <c r="AI60" s="15"/>
      <c r="AJ60" s="6"/>
    </row>
    <row r="61" spans="1:39" s="126" customFormat="1" ht="19.5" customHeight="1">
      <c r="A61" s="123">
        <v>15</v>
      </c>
      <c r="B61" s="14" t="s">
        <v>215</v>
      </c>
      <c r="C61" s="209" t="s">
        <v>214</v>
      </c>
      <c r="D61" s="209"/>
      <c r="E61" s="129" t="s">
        <v>232</v>
      </c>
      <c r="F61" s="67">
        <v>4</v>
      </c>
      <c r="G61" s="22"/>
      <c r="H61" s="90" t="e">
        <f>G61+#REF!</f>
        <v>#REF!</v>
      </c>
      <c r="I61" s="15"/>
      <c r="J61" s="90" t="e">
        <f>I61+#REF!</f>
        <v>#REF!</v>
      </c>
      <c r="K61" s="91">
        <f t="shared" si="8"/>
        <v>0</v>
      </c>
      <c r="L61" s="15"/>
      <c r="M61" s="15"/>
      <c r="N61" s="15"/>
      <c r="O61" s="15"/>
      <c r="P61" s="91">
        <f t="shared" si="11"/>
        <v>0</v>
      </c>
      <c r="Q61" s="15">
        <f t="shared" si="12"/>
        <v>0</v>
      </c>
      <c r="R61" s="15">
        <f t="shared" si="12"/>
        <v>0</v>
      </c>
      <c r="S61" s="15">
        <f t="shared" si="12"/>
        <v>0</v>
      </c>
      <c r="T61" s="15">
        <f t="shared" si="12"/>
        <v>0</v>
      </c>
      <c r="U61" s="91" t="e">
        <f t="shared" si="13"/>
        <v>#REF!</v>
      </c>
      <c r="V61" s="15" t="e">
        <f>L61+#REF!</f>
        <v>#REF!</v>
      </c>
      <c r="W61" s="15" t="e">
        <f>M61+#REF!</f>
        <v>#REF!</v>
      </c>
      <c r="X61" s="15" t="e">
        <f>N61+#REF!</f>
        <v>#REF!</v>
      </c>
      <c r="Y61" s="15" t="e">
        <f>O61+#REF!</f>
        <v>#REF!</v>
      </c>
      <c r="Z61" s="91" t="e">
        <f t="shared" si="14"/>
        <v>#REF!</v>
      </c>
      <c r="AA61" s="15" t="e">
        <f>Q61+#REF!</f>
        <v>#REF!</v>
      </c>
      <c r="AB61" s="15" t="e">
        <f>R61+#REF!</f>
        <v>#REF!</v>
      </c>
      <c r="AC61" s="15" t="e">
        <f>S61+#REF!</f>
        <v>#REF!</v>
      </c>
      <c r="AD61" s="15" t="e">
        <f>T61+#REF!</f>
        <v>#REF!</v>
      </c>
      <c r="AE61" s="90">
        <v>350</v>
      </c>
      <c r="AF61" s="16"/>
      <c r="AG61" s="15">
        <v>3</v>
      </c>
      <c r="AH61" s="30">
        <v>5.0000000000000001E-3</v>
      </c>
      <c r="AI61" s="15"/>
      <c r="AJ61" s="6"/>
    </row>
    <row r="62" spans="1:39" s="126" customFormat="1" ht="19.5" customHeight="1">
      <c r="A62" s="17">
        <v>16</v>
      </c>
      <c r="B62" s="14" t="s">
        <v>222</v>
      </c>
      <c r="C62" s="209" t="s">
        <v>219</v>
      </c>
      <c r="D62" s="209"/>
      <c r="E62" s="129" t="s">
        <v>219</v>
      </c>
      <c r="F62" s="67">
        <v>11</v>
      </c>
      <c r="G62" s="22"/>
      <c r="H62" s="90" t="e">
        <f>G62+#REF!</f>
        <v>#REF!</v>
      </c>
      <c r="I62" s="15"/>
      <c r="J62" s="90" t="e">
        <f>I62+#REF!</f>
        <v>#REF!</v>
      </c>
      <c r="K62" s="91">
        <f t="shared" si="8"/>
        <v>0</v>
      </c>
      <c r="L62" s="15"/>
      <c r="M62" s="15"/>
      <c r="N62" s="15"/>
      <c r="O62" s="15"/>
      <c r="P62" s="91">
        <f t="shared" si="11"/>
        <v>0</v>
      </c>
      <c r="Q62" s="15">
        <f t="shared" si="12"/>
        <v>0</v>
      </c>
      <c r="R62" s="15">
        <f t="shared" si="12"/>
        <v>0</v>
      </c>
      <c r="S62" s="15">
        <f t="shared" si="12"/>
        <v>0</v>
      </c>
      <c r="T62" s="15">
        <f t="shared" si="12"/>
        <v>0</v>
      </c>
      <c r="U62" s="91" t="e">
        <f t="shared" si="13"/>
        <v>#REF!</v>
      </c>
      <c r="V62" s="15" t="e">
        <f>L62+#REF!</f>
        <v>#REF!</v>
      </c>
      <c r="W62" s="15" t="e">
        <f>M62+#REF!</f>
        <v>#REF!</v>
      </c>
      <c r="X62" s="15" t="e">
        <f>N62+#REF!</f>
        <v>#REF!</v>
      </c>
      <c r="Y62" s="15" t="e">
        <f>O62+#REF!</f>
        <v>#REF!</v>
      </c>
      <c r="Z62" s="91" t="e">
        <f t="shared" si="14"/>
        <v>#REF!</v>
      </c>
      <c r="AA62" s="15" t="e">
        <f>Q62+#REF!</f>
        <v>#REF!</v>
      </c>
      <c r="AB62" s="15" t="e">
        <f>R62+#REF!</f>
        <v>#REF!</v>
      </c>
      <c r="AC62" s="15" t="e">
        <f>S62+#REF!</f>
        <v>#REF!</v>
      </c>
      <c r="AD62" s="15" t="e">
        <f>T62+#REF!</f>
        <v>#REF!</v>
      </c>
      <c r="AE62" s="90">
        <v>379</v>
      </c>
      <c r="AF62" s="16"/>
      <c r="AG62" s="15">
        <v>2</v>
      </c>
      <c r="AH62" s="30">
        <v>5.0000000000000001E-3</v>
      </c>
      <c r="AI62" s="15"/>
      <c r="AJ62" s="6"/>
    </row>
    <row r="63" spans="1:39" s="126" customFormat="1" ht="19.5" customHeight="1">
      <c r="A63" s="123">
        <v>17</v>
      </c>
      <c r="B63" s="14" t="s">
        <v>224</v>
      </c>
      <c r="C63" s="209" t="s">
        <v>221</v>
      </c>
      <c r="D63" s="209"/>
      <c r="E63" s="129" t="s">
        <v>223</v>
      </c>
      <c r="F63" s="67">
        <v>9</v>
      </c>
      <c r="G63" s="22"/>
      <c r="H63" s="90" t="e">
        <f>G63+#REF!</f>
        <v>#REF!</v>
      </c>
      <c r="I63" s="15"/>
      <c r="J63" s="90" t="e">
        <f>I63+#REF!</f>
        <v>#REF!</v>
      </c>
      <c r="K63" s="91">
        <f t="shared" si="8"/>
        <v>0</v>
      </c>
      <c r="L63" s="15"/>
      <c r="M63" s="15"/>
      <c r="N63" s="15"/>
      <c r="O63" s="15"/>
      <c r="P63" s="91">
        <f t="shared" si="11"/>
        <v>0</v>
      </c>
      <c r="Q63" s="15">
        <f t="shared" si="12"/>
        <v>0</v>
      </c>
      <c r="R63" s="15">
        <f t="shared" si="12"/>
        <v>0</v>
      </c>
      <c r="S63" s="15">
        <f t="shared" si="12"/>
        <v>0</v>
      </c>
      <c r="T63" s="15">
        <f t="shared" si="12"/>
        <v>0</v>
      </c>
      <c r="U63" s="91" t="e">
        <f t="shared" si="13"/>
        <v>#REF!</v>
      </c>
      <c r="V63" s="15" t="e">
        <f>L63+#REF!</f>
        <v>#REF!</v>
      </c>
      <c r="W63" s="15" t="e">
        <f>M63+#REF!</f>
        <v>#REF!</v>
      </c>
      <c r="X63" s="15" t="e">
        <f>N63+#REF!</f>
        <v>#REF!</v>
      </c>
      <c r="Y63" s="15" t="e">
        <f>O63+#REF!</f>
        <v>#REF!</v>
      </c>
      <c r="Z63" s="91" t="e">
        <f t="shared" si="14"/>
        <v>#REF!</v>
      </c>
      <c r="AA63" s="15" t="e">
        <f>Q63+#REF!</f>
        <v>#REF!</v>
      </c>
      <c r="AB63" s="15" t="e">
        <f>R63+#REF!</f>
        <v>#REF!</v>
      </c>
      <c r="AC63" s="15" t="e">
        <f>S63+#REF!</f>
        <v>#REF!</v>
      </c>
      <c r="AD63" s="15" t="e">
        <f>T63+#REF!</f>
        <v>#REF!</v>
      </c>
      <c r="AE63" s="90">
        <v>985</v>
      </c>
      <c r="AF63" s="16"/>
      <c r="AG63" s="15">
        <v>4</v>
      </c>
      <c r="AH63" s="30">
        <v>0.01</v>
      </c>
      <c r="AI63" s="15"/>
      <c r="AJ63" s="6"/>
    </row>
    <row r="64" spans="1:39" s="126" customFormat="1" ht="19.5" customHeight="1">
      <c r="A64" s="17">
        <v>18</v>
      </c>
      <c r="B64" s="14" t="s">
        <v>245</v>
      </c>
      <c r="C64" s="209" t="s">
        <v>236</v>
      </c>
      <c r="D64" s="209"/>
      <c r="E64" s="108" t="s">
        <v>236</v>
      </c>
      <c r="F64" s="67" t="s">
        <v>244</v>
      </c>
      <c r="G64" s="22"/>
      <c r="H64" s="90" t="e">
        <f>G64+#REF!</f>
        <v>#REF!</v>
      </c>
      <c r="I64" s="15"/>
      <c r="J64" s="90" t="e">
        <f>I64+#REF!</f>
        <v>#REF!</v>
      </c>
      <c r="K64" s="91">
        <f t="shared" si="8"/>
        <v>11</v>
      </c>
      <c r="L64" s="15"/>
      <c r="M64" s="15"/>
      <c r="N64" s="15"/>
      <c r="O64" s="15">
        <v>11</v>
      </c>
      <c r="P64" s="91">
        <f t="shared" si="11"/>
        <v>11</v>
      </c>
      <c r="Q64" s="15">
        <f>SUM(L64)</f>
        <v>0</v>
      </c>
      <c r="R64" s="15">
        <f>SUM(M64)</f>
        <v>0</v>
      </c>
      <c r="S64" s="15">
        <f>SUM(N64)</f>
        <v>0</v>
      </c>
      <c r="T64" s="15">
        <f>SUM(O64)</f>
        <v>11</v>
      </c>
      <c r="U64" s="91" t="e">
        <f t="shared" si="13"/>
        <v>#REF!</v>
      </c>
      <c r="V64" s="15" t="e">
        <f>L64+#REF!</f>
        <v>#REF!</v>
      </c>
      <c r="W64" s="15" t="e">
        <f>M64+#REF!</f>
        <v>#REF!</v>
      </c>
      <c r="X64" s="15" t="e">
        <f>N64+#REF!</f>
        <v>#REF!</v>
      </c>
      <c r="Y64" s="15" t="e">
        <f>O64+#REF!</f>
        <v>#REF!</v>
      </c>
      <c r="Z64" s="91" t="e">
        <f t="shared" si="14"/>
        <v>#REF!</v>
      </c>
      <c r="AA64" s="15" t="e">
        <f>Q64+#REF!</f>
        <v>#REF!</v>
      </c>
      <c r="AB64" s="15" t="e">
        <f>R64+#REF!</f>
        <v>#REF!</v>
      </c>
      <c r="AC64" s="15" t="e">
        <f>S64+#REF!</f>
        <v>#REF!</v>
      </c>
      <c r="AD64" s="15" t="e">
        <f>T64+#REF!</f>
        <v>#REF!</v>
      </c>
      <c r="AE64" s="90">
        <v>177</v>
      </c>
      <c r="AF64" s="16"/>
      <c r="AG64" s="15">
        <v>3</v>
      </c>
      <c r="AH64" s="30">
        <v>6.0000000000000001E-3</v>
      </c>
      <c r="AI64" s="15"/>
      <c r="AJ64" s="6"/>
    </row>
    <row r="65" spans="1:39" s="2" customFormat="1" ht="18.75" customHeight="1">
      <c r="A65" s="116" t="s">
        <v>114</v>
      </c>
      <c r="B65" s="117" t="s">
        <v>115</v>
      </c>
      <c r="C65" s="96">
        <f>COUNTA(B66:B72)</f>
        <v>7</v>
      </c>
      <c r="D65" s="97" t="s">
        <v>24</v>
      </c>
      <c r="E65" s="107"/>
      <c r="F65" s="67">
        <v>1</v>
      </c>
      <c r="G65" s="106">
        <f>SUM(G66:G72)</f>
        <v>0</v>
      </c>
      <c r="H65" s="106" t="e">
        <f t="shared" ref="H65:AF65" si="15">SUM(H66:H72)</f>
        <v>#REF!</v>
      </c>
      <c r="I65" s="106">
        <f t="shared" si="15"/>
        <v>5</v>
      </c>
      <c r="J65" s="106" t="e">
        <f t="shared" si="15"/>
        <v>#REF!</v>
      </c>
      <c r="K65" s="106">
        <f>SUM(K66:K72)</f>
        <v>21</v>
      </c>
      <c r="L65" s="106">
        <f>SUM(L66:L72)</f>
        <v>5</v>
      </c>
      <c r="M65" s="106">
        <f t="shared" si="15"/>
        <v>0</v>
      </c>
      <c r="N65" s="106">
        <f t="shared" si="15"/>
        <v>0</v>
      </c>
      <c r="O65" s="106">
        <f t="shared" si="15"/>
        <v>17</v>
      </c>
      <c r="P65" s="106">
        <f t="shared" si="15"/>
        <v>22</v>
      </c>
      <c r="Q65" s="106">
        <f t="shared" si="15"/>
        <v>5</v>
      </c>
      <c r="R65" s="106">
        <f t="shared" si="15"/>
        <v>0</v>
      </c>
      <c r="S65" s="106">
        <f t="shared" si="15"/>
        <v>0</v>
      </c>
      <c r="T65" s="106">
        <f t="shared" si="15"/>
        <v>17</v>
      </c>
      <c r="U65" s="106" t="e">
        <f t="shared" si="15"/>
        <v>#REF!</v>
      </c>
      <c r="V65" s="106" t="e">
        <f t="shared" si="15"/>
        <v>#REF!</v>
      </c>
      <c r="W65" s="106" t="e">
        <f t="shared" si="15"/>
        <v>#REF!</v>
      </c>
      <c r="X65" s="106" t="e">
        <f t="shared" si="15"/>
        <v>#REF!</v>
      </c>
      <c r="Y65" s="106" t="e">
        <f t="shared" si="15"/>
        <v>#REF!</v>
      </c>
      <c r="Z65" s="106" t="e">
        <f t="shared" si="15"/>
        <v>#REF!</v>
      </c>
      <c r="AA65" s="106" t="e">
        <f t="shared" si="15"/>
        <v>#REF!</v>
      </c>
      <c r="AB65" s="106" t="e">
        <f t="shared" si="15"/>
        <v>#REF!</v>
      </c>
      <c r="AC65" s="106" t="e">
        <f t="shared" si="15"/>
        <v>#REF!</v>
      </c>
      <c r="AD65" s="106" t="e">
        <f t="shared" si="15"/>
        <v>#REF!</v>
      </c>
      <c r="AE65" s="106">
        <f t="shared" si="15"/>
        <v>72887</v>
      </c>
      <c r="AF65" s="106">
        <f t="shared" si="15"/>
        <v>0</v>
      </c>
      <c r="AG65" s="106">
        <v>988</v>
      </c>
      <c r="AH65" s="106">
        <v>4.955000000000001</v>
      </c>
      <c r="AI65" s="106">
        <v>15</v>
      </c>
      <c r="AJ65" s="74">
        <v>0</v>
      </c>
      <c r="AK65" s="21"/>
      <c r="AL65" s="21"/>
      <c r="AM65" s="21"/>
    </row>
    <row r="66" spans="1:39" s="126" customFormat="1" ht="19.5" customHeight="1">
      <c r="A66" s="17">
        <v>1</v>
      </c>
      <c r="B66" s="14" t="s">
        <v>116</v>
      </c>
      <c r="C66" s="209" t="s">
        <v>30</v>
      </c>
      <c r="D66" s="209"/>
      <c r="E66" s="108" t="s">
        <v>243</v>
      </c>
      <c r="F66" s="67" t="s">
        <v>165</v>
      </c>
      <c r="G66" s="22"/>
      <c r="H66" s="90" t="e">
        <f>G66+#REF!</f>
        <v>#REF!</v>
      </c>
      <c r="I66" s="15">
        <v>1</v>
      </c>
      <c r="J66" s="90" t="e">
        <f>I66+#REF!</f>
        <v>#REF!</v>
      </c>
      <c r="K66" s="91"/>
      <c r="L66" s="15">
        <v>1</v>
      </c>
      <c r="M66" s="15"/>
      <c r="N66" s="15"/>
      <c r="O66" s="15"/>
      <c r="P66" s="91">
        <f t="shared" si="11"/>
        <v>1</v>
      </c>
      <c r="Q66" s="15">
        <f t="shared" si="12"/>
        <v>1</v>
      </c>
      <c r="R66" s="15">
        <f t="shared" si="12"/>
        <v>0</v>
      </c>
      <c r="S66" s="15">
        <f t="shared" si="12"/>
        <v>0</v>
      </c>
      <c r="T66" s="15">
        <f t="shared" si="12"/>
        <v>0</v>
      </c>
      <c r="U66" s="91" t="e">
        <f t="shared" si="13"/>
        <v>#REF!</v>
      </c>
      <c r="V66" s="15" t="e">
        <f>L66+#REF!</f>
        <v>#REF!</v>
      </c>
      <c r="W66" s="15" t="e">
        <f>M66+#REF!</f>
        <v>#REF!</v>
      </c>
      <c r="X66" s="15" t="e">
        <f>N66+#REF!</f>
        <v>#REF!</v>
      </c>
      <c r="Y66" s="15" t="e">
        <f>O66+#REF!</f>
        <v>#REF!</v>
      </c>
      <c r="Z66" s="91" t="e">
        <f t="shared" si="14"/>
        <v>#REF!</v>
      </c>
      <c r="AA66" s="15" t="e">
        <f>Q66+#REF!</f>
        <v>#REF!</v>
      </c>
      <c r="AB66" s="15" t="e">
        <f>R66+#REF!</f>
        <v>#REF!</v>
      </c>
      <c r="AC66" s="15" t="e">
        <f>S66+#REF!</f>
        <v>#REF!</v>
      </c>
      <c r="AD66" s="15" t="e">
        <f>T66+#REF!</f>
        <v>#REF!</v>
      </c>
      <c r="AE66" s="90">
        <v>28536</v>
      </c>
      <c r="AF66" s="16"/>
      <c r="AG66" s="15">
        <v>198</v>
      </c>
      <c r="AH66" s="18">
        <v>0.5</v>
      </c>
      <c r="AI66" s="15">
        <v>2</v>
      </c>
      <c r="AJ66" s="6"/>
    </row>
    <row r="67" spans="1:39" s="126" customFormat="1" ht="19.5" customHeight="1">
      <c r="A67" s="17">
        <v>2</v>
      </c>
      <c r="B67" s="14" t="s">
        <v>120</v>
      </c>
      <c r="C67" s="224" t="s">
        <v>121</v>
      </c>
      <c r="D67" s="224"/>
      <c r="E67" s="129" t="s">
        <v>225</v>
      </c>
      <c r="F67" s="67">
        <v>8</v>
      </c>
      <c r="G67" s="22"/>
      <c r="H67" s="90" t="e">
        <f>G67+#REF!</f>
        <v>#REF!</v>
      </c>
      <c r="I67" s="15"/>
      <c r="J67" s="90" t="e">
        <f>I67+#REF!</f>
        <v>#REF!</v>
      </c>
      <c r="K67" s="91">
        <f t="shared" si="8"/>
        <v>0</v>
      </c>
      <c r="L67" s="15"/>
      <c r="M67" s="15"/>
      <c r="N67" s="15"/>
      <c r="O67" s="15"/>
      <c r="P67" s="91">
        <f t="shared" si="11"/>
        <v>0</v>
      </c>
      <c r="Q67" s="15">
        <f t="shared" si="12"/>
        <v>0</v>
      </c>
      <c r="R67" s="15">
        <f t="shared" si="12"/>
        <v>0</v>
      </c>
      <c r="S67" s="15">
        <f t="shared" si="12"/>
        <v>0</v>
      </c>
      <c r="T67" s="15">
        <f t="shared" si="12"/>
        <v>0</v>
      </c>
      <c r="U67" s="91" t="e">
        <f t="shared" si="13"/>
        <v>#REF!</v>
      </c>
      <c r="V67" s="15" t="e">
        <f>L67+#REF!</f>
        <v>#REF!</v>
      </c>
      <c r="W67" s="15" t="e">
        <f>M67+#REF!</f>
        <v>#REF!</v>
      </c>
      <c r="X67" s="15" t="e">
        <f>N67+#REF!</f>
        <v>#REF!</v>
      </c>
      <c r="Y67" s="15" t="e">
        <f>O67+#REF!</f>
        <v>#REF!</v>
      </c>
      <c r="Z67" s="91" t="e">
        <f t="shared" si="14"/>
        <v>#REF!</v>
      </c>
      <c r="AA67" s="15" t="e">
        <f>Q67+#REF!</f>
        <v>#REF!</v>
      </c>
      <c r="AB67" s="15" t="e">
        <f>R67+#REF!</f>
        <v>#REF!</v>
      </c>
      <c r="AC67" s="15" t="e">
        <f>S67+#REF!</f>
        <v>#REF!</v>
      </c>
      <c r="AD67" s="15" t="e">
        <f>T67+#REF!</f>
        <v>#REF!</v>
      </c>
      <c r="AE67" s="90">
        <v>5370</v>
      </c>
      <c r="AF67" s="16"/>
      <c r="AG67" s="15">
        <v>129</v>
      </c>
      <c r="AH67" s="18">
        <v>2</v>
      </c>
      <c r="AI67" s="15"/>
      <c r="AJ67" s="6"/>
    </row>
    <row r="68" spans="1:39" s="126" customFormat="1" ht="19.5" customHeight="1">
      <c r="A68" s="17">
        <v>3</v>
      </c>
      <c r="B68" s="14" t="s">
        <v>122</v>
      </c>
      <c r="C68" s="224" t="s">
        <v>67</v>
      </c>
      <c r="D68" s="224"/>
      <c r="E68" s="129" t="s">
        <v>204</v>
      </c>
      <c r="F68" s="67">
        <v>23</v>
      </c>
      <c r="G68" s="22"/>
      <c r="H68" s="90" t="e">
        <f>G68+#REF!</f>
        <v>#REF!</v>
      </c>
      <c r="I68" s="15"/>
      <c r="J68" s="90" t="e">
        <f>I68+#REF!</f>
        <v>#REF!</v>
      </c>
      <c r="K68" s="91">
        <f t="shared" si="8"/>
        <v>0</v>
      </c>
      <c r="L68" s="15"/>
      <c r="M68" s="15"/>
      <c r="N68" s="15"/>
      <c r="O68" s="15"/>
      <c r="P68" s="91">
        <f t="shared" si="11"/>
        <v>0</v>
      </c>
      <c r="Q68" s="15">
        <f t="shared" si="12"/>
        <v>0</v>
      </c>
      <c r="R68" s="15">
        <f t="shared" si="12"/>
        <v>0</v>
      </c>
      <c r="S68" s="15">
        <f t="shared" si="12"/>
        <v>0</v>
      </c>
      <c r="T68" s="15">
        <f t="shared" si="12"/>
        <v>0</v>
      </c>
      <c r="U68" s="91" t="e">
        <f t="shared" si="13"/>
        <v>#REF!</v>
      </c>
      <c r="V68" s="15" t="e">
        <f>L68+#REF!</f>
        <v>#REF!</v>
      </c>
      <c r="W68" s="15" t="e">
        <f>M68+#REF!</f>
        <v>#REF!</v>
      </c>
      <c r="X68" s="15" t="e">
        <f>N68+#REF!</f>
        <v>#REF!</v>
      </c>
      <c r="Y68" s="15" t="e">
        <f>O68+#REF!</f>
        <v>#REF!</v>
      </c>
      <c r="Z68" s="91" t="e">
        <f t="shared" si="14"/>
        <v>#REF!</v>
      </c>
      <c r="AA68" s="15" t="e">
        <f>Q68+#REF!</f>
        <v>#REF!</v>
      </c>
      <c r="AB68" s="15" t="e">
        <f>R68+#REF!</f>
        <v>#REF!</v>
      </c>
      <c r="AC68" s="15" t="e">
        <f>S68+#REF!</f>
        <v>#REF!</v>
      </c>
      <c r="AD68" s="15" t="e">
        <f>T68+#REF!</f>
        <v>#REF!</v>
      </c>
      <c r="AE68" s="90">
        <v>4515</v>
      </c>
      <c r="AF68" s="16"/>
      <c r="AG68" s="15">
        <v>105</v>
      </c>
      <c r="AH68" s="30">
        <v>0.105</v>
      </c>
      <c r="AI68" s="15"/>
      <c r="AJ68" s="6"/>
    </row>
    <row r="69" spans="1:39" s="126" customFormat="1" ht="19.5" customHeight="1">
      <c r="A69" s="17">
        <v>4</v>
      </c>
      <c r="B69" s="14" t="s">
        <v>123</v>
      </c>
      <c r="C69" s="224" t="s">
        <v>67</v>
      </c>
      <c r="D69" s="224"/>
      <c r="E69" s="108" t="s">
        <v>236</v>
      </c>
      <c r="F69" s="67" t="s">
        <v>244</v>
      </c>
      <c r="G69" s="22"/>
      <c r="H69" s="90" t="e">
        <f>G69+#REF!</f>
        <v>#REF!</v>
      </c>
      <c r="I69" s="15">
        <v>1</v>
      </c>
      <c r="J69" s="90" t="e">
        <f>I69+#REF!</f>
        <v>#REF!</v>
      </c>
      <c r="K69" s="91">
        <f t="shared" ref="K69:K80" si="16">SUM(L69:O69)</f>
        <v>18</v>
      </c>
      <c r="L69" s="15">
        <v>1</v>
      </c>
      <c r="M69" s="15"/>
      <c r="N69" s="15"/>
      <c r="O69" s="15">
        <v>17</v>
      </c>
      <c r="P69" s="91">
        <f t="shared" si="11"/>
        <v>18</v>
      </c>
      <c r="Q69" s="15">
        <f t="shared" si="12"/>
        <v>1</v>
      </c>
      <c r="R69" s="15">
        <f t="shared" si="12"/>
        <v>0</v>
      </c>
      <c r="S69" s="15">
        <f t="shared" si="12"/>
        <v>0</v>
      </c>
      <c r="T69" s="15">
        <f t="shared" si="12"/>
        <v>17</v>
      </c>
      <c r="U69" s="91" t="e">
        <f t="shared" si="13"/>
        <v>#REF!</v>
      </c>
      <c r="V69" s="15" t="e">
        <f>L69+#REF!</f>
        <v>#REF!</v>
      </c>
      <c r="W69" s="15" t="e">
        <f>M69+#REF!</f>
        <v>#REF!</v>
      </c>
      <c r="X69" s="15" t="e">
        <f>N69+#REF!</f>
        <v>#REF!</v>
      </c>
      <c r="Y69" s="15" t="e">
        <f>O69+#REF!</f>
        <v>#REF!</v>
      </c>
      <c r="Z69" s="91" t="e">
        <f t="shared" si="14"/>
        <v>#REF!</v>
      </c>
      <c r="AA69" s="15" t="e">
        <f>Q69+#REF!</f>
        <v>#REF!</v>
      </c>
      <c r="AB69" s="15" t="e">
        <f>R69+#REF!</f>
        <v>#REF!</v>
      </c>
      <c r="AC69" s="15" t="e">
        <f>S69+#REF!</f>
        <v>#REF!</v>
      </c>
      <c r="AD69" s="15" t="e">
        <f>T69+#REF!</f>
        <v>#REF!</v>
      </c>
      <c r="AE69" s="90">
        <v>9581</v>
      </c>
      <c r="AF69" s="16"/>
      <c r="AG69" s="15">
        <v>229</v>
      </c>
      <c r="AH69" s="18">
        <v>0.5</v>
      </c>
      <c r="AI69" s="15">
        <v>2</v>
      </c>
      <c r="AJ69" s="6"/>
    </row>
    <row r="70" spans="1:39" s="126" customFormat="1" ht="19.5" customHeight="1">
      <c r="A70" s="17">
        <v>5</v>
      </c>
      <c r="B70" s="14" t="s">
        <v>124</v>
      </c>
      <c r="C70" s="209" t="s">
        <v>125</v>
      </c>
      <c r="D70" s="209"/>
      <c r="E70" s="129" t="s">
        <v>235</v>
      </c>
      <c r="F70" s="67">
        <v>3</v>
      </c>
      <c r="G70" s="22"/>
      <c r="H70" s="90" t="e">
        <f>G70+#REF!</f>
        <v>#REF!</v>
      </c>
      <c r="I70" s="15"/>
      <c r="J70" s="90" t="e">
        <f>I70+#REF!</f>
        <v>#REF!</v>
      </c>
      <c r="K70" s="91">
        <f t="shared" si="16"/>
        <v>0</v>
      </c>
      <c r="L70" s="15"/>
      <c r="M70" s="15"/>
      <c r="N70" s="15"/>
      <c r="O70" s="15"/>
      <c r="P70" s="91">
        <f t="shared" si="11"/>
        <v>0</v>
      </c>
      <c r="Q70" s="15">
        <f t="shared" si="12"/>
        <v>0</v>
      </c>
      <c r="R70" s="15">
        <f t="shared" si="12"/>
        <v>0</v>
      </c>
      <c r="S70" s="15">
        <f t="shared" si="12"/>
        <v>0</v>
      </c>
      <c r="T70" s="15">
        <f t="shared" si="12"/>
        <v>0</v>
      </c>
      <c r="U70" s="91" t="e">
        <f t="shared" si="13"/>
        <v>#REF!</v>
      </c>
      <c r="V70" s="15" t="e">
        <f>L70+#REF!</f>
        <v>#REF!</v>
      </c>
      <c r="W70" s="15" t="e">
        <f>M70+#REF!</f>
        <v>#REF!</v>
      </c>
      <c r="X70" s="15" t="e">
        <f>N70+#REF!</f>
        <v>#REF!</v>
      </c>
      <c r="Y70" s="15" t="e">
        <f>O70+#REF!</f>
        <v>#REF!</v>
      </c>
      <c r="Z70" s="91" t="e">
        <f t="shared" si="14"/>
        <v>#REF!</v>
      </c>
      <c r="AA70" s="15" t="e">
        <f>Q70+#REF!</f>
        <v>#REF!</v>
      </c>
      <c r="AB70" s="15" t="e">
        <f>R70+#REF!</f>
        <v>#REF!</v>
      </c>
      <c r="AC70" s="15" t="e">
        <f>S70+#REF!</f>
        <v>#REF!</v>
      </c>
      <c r="AD70" s="15" t="e">
        <f>T70+#REF!</f>
        <v>#REF!</v>
      </c>
      <c r="AE70" s="90">
        <v>14449</v>
      </c>
      <c r="AF70" s="16"/>
      <c r="AG70" s="15">
        <v>78</v>
      </c>
      <c r="AH70" s="18">
        <v>0.4</v>
      </c>
      <c r="AI70" s="15">
        <v>9</v>
      </c>
      <c r="AJ70" s="6"/>
    </row>
    <row r="71" spans="1:39" s="126" customFormat="1" ht="19.5" customHeight="1">
      <c r="A71" s="17">
        <v>6</v>
      </c>
      <c r="B71" s="14" t="s">
        <v>190</v>
      </c>
      <c r="C71" s="209" t="s">
        <v>185</v>
      </c>
      <c r="D71" s="209"/>
      <c r="E71" s="121" t="s">
        <v>243</v>
      </c>
      <c r="F71" s="67" t="s">
        <v>165</v>
      </c>
      <c r="G71" s="22"/>
      <c r="H71" s="90" t="e">
        <f>G71+#REF!</f>
        <v>#REF!</v>
      </c>
      <c r="I71" s="15">
        <v>1</v>
      </c>
      <c r="J71" s="90" t="e">
        <f>I71+#REF!</f>
        <v>#REF!</v>
      </c>
      <c r="K71" s="91">
        <f t="shared" si="16"/>
        <v>1</v>
      </c>
      <c r="L71" s="15">
        <v>1</v>
      </c>
      <c r="M71" s="15"/>
      <c r="N71" s="15"/>
      <c r="O71" s="15"/>
      <c r="P71" s="91">
        <f t="shared" si="11"/>
        <v>1</v>
      </c>
      <c r="Q71" s="15">
        <f t="shared" si="12"/>
        <v>1</v>
      </c>
      <c r="R71" s="15">
        <f t="shared" si="12"/>
        <v>0</v>
      </c>
      <c r="S71" s="15">
        <f t="shared" si="12"/>
        <v>0</v>
      </c>
      <c r="T71" s="15">
        <f t="shared" si="12"/>
        <v>0</v>
      </c>
      <c r="U71" s="91" t="e">
        <f t="shared" si="13"/>
        <v>#REF!</v>
      </c>
      <c r="V71" s="15" t="e">
        <f>L71+#REF!</f>
        <v>#REF!</v>
      </c>
      <c r="W71" s="15" t="e">
        <f>M71+#REF!</f>
        <v>#REF!</v>
      </c>
      <c r="X71" s="15" t="e">
        <f>N71+#REF!</f>
        <v>#REF!</v>
      </c>
      <c r="Y71" s="15" t="e">
        <f>O71+#REF!</f>
        <v>#REF!</v>
      </c>
      <c r="Z71" s="91" t="e">
        <f t="shared" si="14"/>
        <v>#REF!</v>
      </c>
      <c r="AA71" s="15" t="e">
        <f>Q71+#REF!</f>
        <v>#REF!</v>
      </c>
      <c r="AB71" s="15" t="e">
        <f>R71+#REF!</f>
        <v>#REF!</v>
      </c>
      <c r="AC71" s="15" t="e">
        <f>S71+#REF!</f>
        <v>#REF!</v>
      </c>
      <c r="AD71" s="15" t="e">
        <f>T71+#REF!</f>
        <v>#REF!</v>
      </c>
      <c r="AE71" s="90">
        <v>1392</v>
      </c>
      <c r="AF71" s="16"/>
      <c r="AG71" s="15"/>
      <c r="AH71" s="15"/>
      <c r="AI71" s="15"/>
      <c r="AJ71" s="6"/>
    </row>
    <row r="72" spans="1:39" s="126" customFormat="1" ht="19.5" customHeight="1">
      <c r="A72" s="17">
        <v>7</v>
      </c>
      <c r="B72" s="14" t="s">
        <v>191</v>
      </c>
      <c r="C72" s="209" t="s">
        <v>188</v>
      </c>
      <c r="D72" s="209"/>
      <c r="E72" s="20" t="s">
        <v>247</v>
      </c>
      <c r="F72" s="67" t="s">
        <v>165</v>
      </c>
      <c r="G72" s="22"/>
      <c r="H72" s="90" t="e">
        <f>G72+#REF!</f>
        <v>#REF!</v>
      </c>
      <c r="I72" s="15">
        <v>2</v>
      </c>
      <c r="J72" s="90" t="e">
        <f>I72+#REF!</f>
        <v>#REF!</v>
      </c>
      <c r="K72" s="91">
        <f t="shared" si="16"/>
        <v>2</v>
      </c>
      <c r="L72" s="15">
        <v>2</v>
      </c>
      <c r="M72" s="15"/>
      <c r="N72" s="15"/>
      <c r="O72" s="15"/>
      <c r="P72" s="91">
        <f t="shared" si="11"/>
        <v>2</v>
      </c>
      <c r="Q72" s="15">
        <f t="shared" si="12"/>
        <v>2</v>
      </c>
      <c r="R72" s="15">
        <f t="shared" si="12"/>
        <v>0</v>
      </c>
      <c r="S72" s="15">
        <f t="shared" si="12"/>
        <v>0</v>
      </c>
      <c r="T72" s="15">
        <f t="shared" si="12"/>
        <v>0</v>
      </c>
      <c r="U72" s="91" t="e">
        <f t="shared" si="13"/>
        <v>#REF!</v>
      </c>
      <c r="V72" s="15" t="e">
        <f>L72+#REF!</f>
        <v>#REF!</v>
      </c>
      <c r="W72" s="15" t="e">
        <f>M72+#REF!</f>
        <v>#REF!</v>
      </c>
      <c r="X72" s="15" t="e">
        <f>N72+#REF!</f>
        <v>#REF!</v>
      </c>
      <c r="Y72" s="15" t="e">
        <f>O72+#REF!</f>
        <v>#REF!</v>
      </c>
      <c r="Z72" s="91" t="e">
        <f t="shared" si="14"/>
        <v>#REF!</v>
      </c>
      <c r="AA72" s="15" t="e">
        <f>Q72+#REF!</f>
        <v>#REF!</v>
      </c>
      <c r="AB72" s="15" t="e">
        <f>R72+#REF!</f>
        <v>#REF!</v>
      </c>
      <c r="AC72" s="15" t="e">
        <f>S72+#REF!</f>
        <v>#REF!</v>
      </c>
      <c r="AD72" s="15" t="e">
        <f>T72+#REF!</f>
        <v>#REF!</v>
      </c>
      <c r="AE72" s="90">
        <v>9044</v>
      </c>
      <c r="AF72" s="16"/>
      <c r="AG72" s="15"/>
      <c r="AH72" s="15"/>
      <c r="AI72" s="15"/>
      <c r="AJ72" s="6"/>
    </row>
    <row r="73" spans="1:39" s="73" customFormat="1" ht="19.5" customHeight="1">
      <c r="A73" s="112" t="s">
        <v>128</v>
      </c>
      <c r="B73" s="113" t="s">
        <v>129</v>
      </c>
      <c r="C73" s="114">
        <f>COUNTA(B74:B75)</f>
        <v>2</v>
      </c>
      <c r="D73" s="115" t="s">
        <v>130</v>
      </c>
      <c r="E73" s="106"/>
      <c r="F73" s="67">
        <v>1</v>
      </c>
      <c r="G73" s="109">
        <f t="shared" ref="G73:AE73" si="17">SUM(G74:G75)</f>
        <v>0</v>
      </c>
      <c r="H73" s="109" t="e">
        <f t="shared" si="17"/>
        <v>#REF!</v>
      </c>
      <c r="I73" s="109">
        <f t="shared" si="17"/>
        <v>0</v>
      </c>
      <c r="J73" s="109" t="e">
        <f t="shared" si="17"/>
        <v>#REF!</v>
      </c>
      <c r="K73" s="109">
        <f t="shared" si="17"/>
        <v>5</v>
      </c>
      <c r="L73" s="109">
        <f t="shared" si="17"/>
        <v>0</v>
      </c>
      <c r="M73" s="109">
        <f t="shared" si="17"/>
        <v>0</v>
      </c>
      <c r="N73" s="109">
        <f t="shared" si="17"/>
        <v>5</v>
      </c>
      <c r="O73" s="109">
        <f t="shared" si="17"/>
        <v>0</v>
      </c>
      <c r="P73" s="109">
        <f t="shared" si="17"/>
        <v>5</v>
      </c>
      <c r="Q73" s="109">
        <f t="shared" si="17"/>
        <v>0</v>
      </c>
      <c r="R73" s="109">
        <f t="shared" si="17"/>
        <v>0</v>
      </c>
      <c r="S73" s="109">
        <f t="shared" si="17"/>
        <v>5</v>
      </c>
      <c r="T73" s="109">
        <f t="shared" si="17"/>
        <v>0</v>
      </c>
      <c r="U73" s="109" t="e">
        <f t="shared" si="17"/>
        <v>#REF!</v>
      </c>
      <c r="V73" s="109" t="e">
        <f t="shared" si="17"/>
        <v>#REF!</v>
      </c>
      <c r="W73" s="109" t="e">
        <f t="shared" si="17"/>
        <v>#REF!</v>
      </c>
      <c r="X73" s="109" t="e">
        <f t="shared" si="17"/>
        <v>#REF!</v>
      </c>
      <c r="Y73" s="109" t="e">
        <f t="shared" si="17"/>
        <v>#REF!</v>
      </c>
      <c r="Z73" s="109" t="e">
        <f t="shared" si="17"/>
        <v>#REF!</v>
      </c>
      <c r="AA73" s="109" t="e">
        <f t="shared" si="17"/>
        <v>#REF!</v>
      </c>
      <c r="AB73" s="109" t="e">
        <f t="shared" si="17"/>
        <v>#REF!</v>
      </c>
      <c r="AC73" s="109" t="e">
        <f t="shared" si="17"/>
        <v>#REF!</v>
      </c>
      <c r="AD73" s="109" t="e">
        <f t="shared" si="17"/>
        <v>#REF!</v>
      </c>
      <c r="AE73" s="109">
        <f t="shared" si="17"/>
        <v>11724</v>
      </c>
      <c r="AF73" s="106">
        <v>0</v>
      </c>
      <c r="AG73" s="106">
        <v>2842</v>
      </c>
      <c r="AH73" s="110">
        <v>6.02</v>
      </c>
      <c r="AI73" s="106">
        <v>2</v>
      </c>
      <c r="AJ73" s="106">
        <v>0</v>
      </c>
      <c r="AK73" s="83"/>
      <c r="AL73" s="84"/>
      <c r="AM73" s="84"/>
    </row>
    <row r="74" spans="1:39" s="126" customFormat="1" ht="19.5" customHeight="1">
      <c r="A74" s="17">
        <v>1</v>
      </c>
      <c r="B74" s="14" t="s">
        <v>132</v>
      </c>
      <c r="C74" s="209" t="s">
        <v>106</v>
      </c>
      <c r="D74" s="209"/>
      <c r="E74" s="80" t="s">
        <v>229</v>
      </c>
      <c r="F74" s="67">
        <v>6</v>
      </c>
      <c r="G74" s="15"/>
      <c r="H74" s="90" t="e">
        <f>G74+#REF!</f>
        <v>#REF!</v>
      </c>
      <c r="I74" s="15"/>
      <c r="J74" s="90" t="e">
        <f>I74+#REF!</f>
        <v>#REF!</v>
      </c>
      <c r="K74" s="91">
        <f t="shared" si="16"/>
        <v>0</v>
      </c>
      <c r="L74" s="15"/>
      <c r="M74" s="15"/>
      <c r="N74" s="15"/>
      <c r="O74" s="15"/>
      <c r="P74" s="91">
        <f t="shared" si="11"/>
        <v>0</v>
      </c>
      <c r="Q74" s="15">
        <f t="shared" si="12"/>
        <v>0</v>
      </c>
      <c r="R74" s="15">
        <f t="shared" si="12"/>
        <v>0</v>
      </c>
      <c r="S74" s="15">
        <f t="shared" si="12"/>
        <v>0</v>
      </c>
      <c r="T74" s="15">
        <f t="shared" si="12"/>
        <v>0</v>
      </c>
      <c r="U74" s="91" t="e">
        <f t="shared" si="13"/>
        <v>#REF!</v>
      </c>
      <c r="V74" s="15" t="e">
        <f>L74+#REF!</f>
        <v>#REF!</v>
      </c>
      <c r="W74" s="15" t="e">
        <f>M74+#REF!</f>
        <v>#REF!</v>
      </c>
      <c r="X74" s="15" t="e">
        <f>N74+#REF!</f>
        <v>#REF!</v>
      </c>
      <c r="Y74" s="15" t="e">
        <f>O74+#REF!</f>
        <v>#REF!</v>
      </c>
      <c r="Z74" s="91" t="e">
        <f t="shared" si="14"/>
        <v>#REF!</v>
      </c>
      <c r="AA74" s="15" t="e">
        <f>Q74+#REF!</f>
        <v>#REF!</v>
      </c>
      <c r="AB74" s="15" t="e">
        <f>R74+#REF!</f>
        <v>#REF!</v>
      </c>
      <c r="AC74" s="15" t="e">
        <f>S74+#REF!</f>
        <v>#REF!</v>
      </c>
      <c r="AD74" s="15" t="e">
        <f>T74+#REF!</f>
        <v>#REF!</v>
      </c>
      <c r="AE74" s="90">
        <v>8132</v>
      </c>
      <c r="AF74" s="16"/>
      <c r="AG74" s="15">
        <v>505</v>
      </c>
      <c r="AH74" s="15">
        <v>3</v>
      </c>
      <c r="AI74" s="15"/>
      <c r="AJ74" s="15"/>
    </row>
    <row r="75" spans="1:39" s="126" customFormat="1" ht="24" customHeight="1">
      <c r="A75" s="17">
        <v>1</v>
      </c>
      <c r="B75" s="14" t="s">
        <v>208</v>
      </c>
      <c r="C75" s="209" t="s">
        <v>207</v>
      </c>
      <c r="D75" s="209"/>
      <c r="E75" s="20" t="s">
        <v>221</v>
      </c>
      <c r="F75" s="67">
        <v>10</v>
      </c>
      <c r="G75" s="22"/>
      <c r="H75" s="90" t="e">
        <f>G75+#REF!</f>
        <v>#REF!</v>
      </c>
      <c r="I75" s="15"/>
      <c r="J75" s="90" t="e">
        <f>I75+#REF!</f>
        <v>#REF!</v>
      </c>
      <c r="K75" s="91">
        <f t="shared" si="16"/>
        <v>5</v>
      </c>
      <c r="L75" s="15"/>
      <c r="M75" s="15"/>
      <c r="N75" s="15">
        <v>5</v>
      </c>
      <c r="O75" s="15"/>
      <c r="P75" s="91">
        <f t="shared" si="11"/>
        <v>5</v>
      </c>
      <c r="Q75" s="15">
        <f t="shared" si="12"/>
        <v>0</v>
      </c>
      <c r="R75" s="15">
        <f t="shared" si="12"/>
        <v>0</v>
      </c>
      <c r="S75" s="15">
        <f t="shared" si="12"/>
        <v>5</v>
      </c>
      <c r="T75" s="15">
        <f t="shared" si="12"/>
        <v>0</v>
      </c>
      <c r="U75" s="91" t="e">
        <f t="shared" si="13"/>
        <v>#REF!</v>
      </c>
      <c r="V75" s="15" t="e">
        <f>L75+#REF!</f>
        <v>#REF!</v>
      </c>
      <c r="W75" s="15" t="e">
        <f>M75+#REF!</f>
        <v>#REF!</v>
      </c>
      <c r="X75" s="15" t="e">
        <f>N75+#REF!</f>
        <v>#REF!</v>
      </c>
      <c r="Y75" s="15" t="e">
        <f>O75+#REF!</f>
        <v>#REF!</v>
      </c>
      <c r="Z75" s="91" t="e">
        <f t="shared" si="14"/>
        <v>#REF!</v>
      </c>
      <c r="AA75" s="15" t="e">
        <f>Q75+#REF!</f>
        <v>#REF!</v>
      </c>
      <c r="AB75" s="15" t="e">
        <f>R75+#REF!</f>
        <v>#REF!</v>
      </c>
      <c r="AC75" s="15" t="e">
        <f>S75+#REF!</f>
        <v>#REF!</v>
      </c>
      <c r="AD75" s="15" t="e">
        <f>T75+#REF!</f>
        <v>#REF!</v>
      </c>
      <c r="AE75" s="91">
        <v>3592</v>
      </c>
      <c r="AF75" s="16"/>
      <c r="AG75" s="15">
        <v>206</v>
      </c>
      <c r="AH75" s="15">
        <v>120</v>
      </c>
      <c r="AI75" s="15"/>
      <c r="AJ75" s="6"/>
      <c r="AK75" s="5"/>
    </row>
    <row r="76" spans="1:39" s="4" customFormat="1" ht="18" customHeight="1">
      <c r="A76" s="112" t="s">
        <v>135</v>
      </c>
      <c r="B76" s="113" t="s">
        <v>136</v>
      </c>
      <c r="C76" s="114">
        <f>COUNTA(B77:B85)</f>
        <v>4</v>
      </c>
      <c r="D76" s="115" t="s">
        <v>130</v>
      </c>
      <c r="E76" s="104"/>
      <c r="F76" s="67">
        <v>1</v>
      </c>
      <c r="G76" s="109">
        <f>SUM(G77:G80)</f>
        <v>0</v>
      </c>
      <c r="H76" s="109" t="e">
        <f>SUM(H77:H80)</f>
        <v>#REF!</v>
      </c>
      <c r="I76" s="109">
        <f t="shared" ref="I76:AE76" si="18">SUM(I77:I80)</f>
        <v>0</v>
      </c>
      <c r="J76" s="109" t="e">
        <f t="shared" si="18"/>
        <v>#REF!</v>
      </c>
      <c r="K76" s="109">
        <f t="shared" si="18"/>
        <v>0</v>
      </c>
      <c r="L76" s="109">
        <f t="shared" si="18"/>
        <v>0</v>
      </c>
      <c r="M76" s="109">
        <f t="shared" si="18"/>
        <v>0</v>
      </c>
      <c r="N76" s="109">
        <f t="shared" si="18"/>
        <v>0</v>
      </c>
      <c r="O76" s="109">
        <f t="shared" si="18"/>
        <v>0</v>
      </c>
      <c r="P76" s="109">
        <f t="shared" si="18"/>
        <v>0</v>
      </c>
      <c r="Q76" s="109">
        <f t="shared" si="18"/>
        <v>0</v>
      </c>
      <c r="R76" s="109">
        <f t="shared" si="18"/>
        <v>0</v>
      </c>
      <c r="S76" s="109">
        <f t="shared" si="18"/>
        <v>0</v>
      </c>
      <c r="T76" s="109">
        <f t="shared" si="18"/>
        <v>0</v>
      </c>
      <c r="U76" s="109" t="e">
        <f t="shared" si="18"/>
        <v>#REF!</v>
      </c>
      <c r="V76" s="109" t="e">
        <f t="shared" si="18"/>
        <v>#REF!</v>
      </c>
      <c r="W76" s="109" t="e">
        <f t="shared" si="18"/>
        <v>#REF!</v>
      </c>
      <c r="X76" s="109" t="e">
        <f t="shared" si="18"/>
        <v>#REF!</v>
      </c>
      <c r="Y76" s="109" t="e">
        <f t="shared" si="18"/>
        <v>#REF!</v>
      </c>
      <c r="Z76" s="109" t="e">
        <f t="shared" si="18"/>
        <v>#REF!</v>
      </c>
      <c r="AA76" s="109" t="e">
        <f t="shared" si="18"/>
        <v>#REF!</v>
      </c>
      <c r="AB76" s="109" t="e">
        <f t="shared" si="18"/>
        <v>#REF!</v>
      </c>
      <c r="AC76" s="109" t="e">
        <f t="shared" si="18"/>
        <v>#REF!</v>
      </c>
      <c r="AD76" s="109" t="e">
        <f t="shared" si="18"/>
        <v>#REF!</v>
      </c>
      <c r="AE76" s="109">
        <f t="shared" si="18"/>
        <v>3593.5</v>
      </c>
      <c r="AF76" s="106">
        <v>0</v>
      </c>
      <c r="AG76" s="106">
        <v>188</v>
      </c>
      <c r="AH76" s="111">
        <v>0.8</v>
      </c>
      <c r="AI76" s="106">
        <v>2</v>
      </c>
      <c r="AJ76" s="106">
        <v>0</v>
      </c>
      <c r="AK76" s="28"/>
      <c r="AL76" s="5"/>
      <c r="AM76" s="5"/>
    </row>
    <row r="77" spans="1:39" s="28" customFormat="1" ht="19.5" customHeight="1">
      <c r="A77" s="17">
        <v>1</v>
      </c>
      <c r="B77" s="14" t="s">
        <v>137</v>
      </c>
      <c r="C77" s="224" t="s">
        <v>138</v>
      </c>
      <c r="D77" s="224"/>
      <c r="E77" s="129" t="s">
        <v>127</v>
      </c>
      <c r="F77" s="67">
        <v>65</v>
      </c>
      <c r="G77" s="22"/>
      <c r="H77" s="90" t="e">
        <f>G77+#REF!</f>
        <v>#REF!</v>
      </c>
      <c r="I77" s="15"/>
      <c r="J77" s="90" t="e">
        <f>I77+#REF!</f>
        <v>#REF!</v>
      </c>
      <c r="K77" s="91">
        <f t="shared" si="16"/>
        <v>0</v>
      </c>
      <c r="L77" s="15"/>
      <c r="M77" s="15"/>
      <c r="N77" s="15"/>
      <c r="O77" s="15"/>
      <c r="P77" s="91">
        <f t="shared" si="11"/>
        <v>0</v>
      </c>
      <c r="Q77" s="15">
        <f t="shared" si="12"/>
        <v>0</v>
      </c>
      <c r="R77" s="15">
        <f t="shared" si="12"/>
        <v>0</v>
      </c>
      <c r="S77" s="15">
        <f t="shared" si="12"/>
        <v>0</v>
      </c>
      <c r="T77" s="15">
        <f t="shared" si="12"/>
        <v>0</v>
      </c>
      <c r="U77" s="91" t="e">
        <f t="shared" si="13"/>
        <v>#REF!</v>
      </c>
      <c r="V77" s="15" t="e">
        <f>L77+#REF!</f>
        <v>#REF!</v>
      </c>
      <c r="W77" s="15" t="e">
        <f>M77+#REF!</f>
        <v>#REF!</v>
      </c>
      <c r="X77" s="15" t="e">
        <f>N77+#REF!</f>
        <v>#REF!</v>
      </c>
      <c r="Y77" s="15" t="e">
        <f>O77+#REF!</f>
        <v>#REF!</v>
      </c>
      <c r="Z77" s="91" t="e">
        <f t="shared" si="14"/>
        <v>#REF!</v>
      </c>
      <c r="AA77" s="15" t="e">
        <f>Q77+#REF!</f>
        <v>#REF!</v>
      </c>
      <c r="AB77" s="15" t="e">
        <f>R77+#REF!</f>
        <v>#REF!</v>
      </c>
      <c r="AC77" s="15" t="e">
        <f>S77+#REF!</f>
        <v>#REF!</v>
      </c>
      <c r="AD77" s="15" t="e">
        <f>T77+#REF!</f>
        <v>#REF!</v>
      </c>
      <c r="AE77" s="90">
        <v>2488</v>
      </c>
      <c r="AF77" s="16"/>
      <c r="AG77" s="15">
        <v>132</v>
      </c>
      <c r="AH77" s="27">
        <v>0.5</v>
      </c>
      <c r="AI77" s="27">
        <v>2</v>
      </c>
      <c r="AJ77" s="71"/>
    </row>
    <row r="78" spans="1:39" s="28" customFormat="1" ht="21.75" customHeight="1">
      <c r="A78" s="17">
        <v>2</v>
      </c>
      <c r="B78" s="14" t="s">
        <v>139</v>
      </c>
      <c r="C78" s="224" t="s">
        <v>40</v>
      </c>
      <c r="D78" s="224"/>
      <c r="E78" s="129" t="s">
        <v>127</v>
      </c>
      <c r="F78" s="67">
        <v>65</v>
      </c>
      <c r="G78" s="22"/>
      <c r="H78" s="90" t="e">
        <f>G78+#REF!</f>
        <v>#REF!</v>
      </c>
      <c r="I78" s="15"/>
      <c r="J78" s="90" t="e">
        <f>I78+#REF!</f>
        <v>#REF!</v>
      </c>
      <c r="K78" s="91">
        <f t="shared" si="16"/>
        <v>0</v>
      </c>
      <c r="L78" s="15"/>
      <c r="M78" s="15"/>
      <c r="N78" s="15"/>
      <c r="O78" s="15"/>
      <c r="P78" s="91">
        <f t="shared" si="11"/>
        <v>0</v>
      </c>
      <c r="Q78" s="15">
        <f t="shared" si="12"/>
        <v>0</v>
      </c>
      <c r="R78" s="15">
        <f t="shared" si="12"/>
        <v>0</v>
      </c>
      <c r="S78" s="15">
        <f t="shared" si="12"/>
        <v>0</v>
      </c>
      <c r="T78" s="15">
        <f t="shared" si="12"/>
        <v>0</v>
      </c>
      <c r="U78" s="91" t="e">
        <f t="shared" si="13"/>
        <v>#REF!</v>
      </c>
      <c r="V78" s="15" t="e">
        <f>L78+#REF!</f>
        <v>#REF!</v>
      </c>
      <c r="W78" s="15" t="e">
        <f>M78+#REF!</f>
        <v>#REF!</v>
      </c>
      <c r="X78" s="15" t="e">
        <f>N78+#REF!</f>
        <v>#REF!</v>
      </c>
      <c r="Y78" s="15" t="e">
        <f>O78+#REF!</f>
        <v>#REF!</v>
      </c>
      <c r="Z78" s="91" t="e">
        <f t="shared" si="14"/>
        <v>#REF!</v>
      </c>
      <c r="AA78" s="15" t="e">
        <f>Q78+#REF!</f>
        <v>#REF!</v>
      </c>
      <c r="AB78" s="15" t="e">
        <f>R78+#REF!</f>
        <v>#REF!</v>
      </c>
      <c r="AC78" s="15" t="e">
        <f>S78+#REF!</f>
        <v>#REF!</v>
      </c>
      <c r="AD78" s="15" t="e">
        <f>T78+#REF!</f>
        <v>#REF!</v>
      </c>
      <c r="AE78" s="93">
        <v>305.5</v>
      </c>
      <c r="AF78" s="16"/>
      <c r="AG78" s="15">
        <v>31</v>
      </c>
      <c r="AH78" s="18">
        <v>0.2</v>
      </c>
      <c r="AI78" s="15"/>
      <c r="AJ78" s="22"/>
    </row>
    <row r="79" spans="1:39" s="28" customFormat="1" ht="20.25" customHeight="1">
      <c r="A79" s="17">
        <v>3</v>
      </c>
      <c r="B79" s="14" t="s">
        <v>157</v>
      </c>
      <c r="C79" s="224" t="s">
        <v>158</v>
      </c>
      <c r="D79" s="224"/>
      <c r="E79" s="129" t="s">
        <v>160</v>
      </c>
      <c r="F79" s="67">
        <v>52</v>
      </c>
      <c r="G79" s="22"/>
      <c r="H79" s="90" t="e">
        <f>G79+#REF!</f>
        <v>#REF!</v>
      </c>
      <c r="I79" s="15"/>
      <c r="J79" s="90" t="e">
        <f>I79+#REF!</f>
        <v>#REF!</v>
      </c>
      <c r="K79" s="91">
        <f t="shared" si="16"/>
        <v>0</v>
      </c>
      <c r="L79" s="15"/>
      <c r="M79" s="15"/>
      <c r="N79" s="15"/>
      <c r="O79" s="15"/>
      <c r="P79" s="91">
        <f t="shared" si="11"/>
        <v>0</v>
      </c>
      <c r="Q79" s="15">
        <f t="shared" si="12"/>
        <v>0</v>
      </c>
      <c r="R79" s="15">
        <f t="shared" si="12"/>
        <v>0</v>
      </c>
      <c r="S79" s="15">
        <f t="shared" si="12"/>
        <v>0</v>
      </c>
      <c r="T79" s="15">
        <f t="shared" si="12"/>
        <v>0</v>
      </c>
      <c r="U79" s="91" t="e">
        <f t="shared" si="13"/>
        <v>#REF!</v>
      </c>
      <c r="V79" s="15" t="e">
        <f>L79+#REF!</f>
        <v>#REF!</v>
      </c>
      <c r="W79" s="15" t="e">
        <f>M79+#REF!</f>
        <v>#REF!</v>
      </c>
      <c r="X79" s="15" t="e">
        <f>N79+#REF!</f>
        <v>#REF!</v>
      </c>
      <c r="Y79" s="15" t="e">
        <f>O79+#REF!</f>
        <v>#REF!</v>
      </c>
      <c r="Z79" s="91" t="e">
        <f t="shared" si="14"/>
        <v>#REF!</v>
      </c>
      <c r="AA79" s="15" t="e">
        <f>Q79+#REF!</f>
        <v>#REF!</v>
      </c>
      <c r="AB79" s="15" t="e">
        <f>R79+#REF!</f>
        <v>#REF!</v>
      </c>
      <c r="AC79" s="15" t="e">
        <f>S79+#REF!</f>
        <v>#REF!</v>
      </c>
      <c r="AD79" s="15" t="e">
        <f>T79+#REF!</f>
        <v>#REF!</v>
      </c>
      <c r="AE79" s="90">
        <v>150</v>
      </c>
      <c r="AF79" s="16"/>
      <c r="AG79" s="15">
        <v>5</v>
      </c>
      <c r="AH79" s="30">
        <v>0.05</v>
      </c>
      <c r="AI79" s="15"/>
      <c r="AJ79" s="22"/>
    </row>
    <row r="80" spans="1:39" s="28" customFormat="1" ht="21" customHeight="1">
      <c r="A80" s="17">
        <v>4</v>
      </c>
      <c r="B80" s="14" t="s">
        <v>164</v>
      </c>
      <c r="C80" s="224" t="s">
        <v>161</v>
      </c>
      <c r="D80" s="224"/>
      <c r="E80" s="129" t="s">
        <v>188</v>
      </c>
      <c r="F80" s="67">
        <v>33</v>
      </c>
      <c r="G80" s="22"/>
      <c r="H80" s="90" t="e">
        <f>G80+#REF!</f>
        <v>#REF!</v>
      </c>
      <c r="I80" s="15"/>
      <c r="J80" s="90" t="e">
        <f>I80+#REF!</f>
        <v>#REF!</v>
      </c>
      <c r="K80" s="91">
        <f t="shared" si="16"/>
        <v>0</v>
      </c>
      <c r="L80" s="15"/>
      <c r="M80" s="15"/>
      <c r="N80" s="15"/>
      <c r="O80" s="15"/>
      <c r="P80" s="91">
        <f t="shared" si="11"/>
        <v>0</v>
      </c>
      <c r="Q80" s="15">
        <f t="shared" si="12"/>
        <v>0</v>
      </c>
      <c r="R80" s="15">
        <f t="shared" si="12"/>
        <v>0</v>
      </c>
      <c r="S80" s="15">
        <f t="shared" si="12"/>
        <v>0</v>
      </c>
      <c r="T80" s="15">
        <f t="shared" si="12"/>
        <v>0</v>
      </c>
      <c r="U80" s="91" t="e">
        <f t="shared" si="13"/>
        <v>#REF!</v>
      </c>
      <c r="V80" s="15" t="e">
        <f>L80+#REF!</f>
        <v>#REF!</v>
      </c>
      <c r="W80" s="15" t="e">
        <f>M80+#REF!</f>
        <v>#REF!</v>
      </c>
      <c r="X80" s="15" t="e">
        <f>N80+#REF!</f>
        <v>#REF!</v>
      </c>
      <c r="Y80" s="15" t="e">
        <f>O80+#REF!</f>
        <v>#REF!</v>
      </c>
      <c r="Z80" s="91" t="e">
        <f t="shared" si="14"/>
        <v>#REF!</v>
      </c>
      <c r="AA80" s="15" t="e">
        <f>Q80+#REF!</f>
        <v>#REF!</v>
      </c>
      <c r="AB80" s="15" t="e">
        <f>R80+#REF!</f>
        <v>#REF!</v>
      </c>
      <c r="AC80" s="15" t="e">
        <f>S80+#REF!</f>
        <v>#REF!</v>
      </c>
      <c r="AD80" s="15" t="e">
        <f>T80+#REF!</f>
        <v>#REF!</v>
      </c>
      <c r="AE80" s="90">
        <v>650</v>
      </c>
      <c r="AF80" s="16"/>
      <c r="AG80" s="15">
        <v>20</v>
      </c>
      <c r="AH80" s="30">
        <v>0.05</v>
      </c>
      <c r="AI80" s="15"/>
      <c r="AJ80" s="22"/>
      <c r="AK80" s="126"/>
    </row>
    <row r="81" spans="1:37" s="126" customFormat="1" ht="23.1" hidden="1" customHeight="1">
      <c r="A81" s="56"/>
      <c r="B81" s="62"/>
      <c r="C81" s="232"/>
      <c r="D81" s="232"/>
      <c r="E81" s="128"/>
      <c r="F81" s="128">
        <v>2</v>
      </c>
      <c r="G81" s="58"/>
      <c r="H81" s="90" t="e">
        <f>G81+#REF!</f>
        <v>#REF!</v>
      </c>
      <c r="I81" s="59"/>
      <c r="J81" s="90" t="e">
        <f>I81+#REF!</f>
        <v>#REF!</v>
      </c>
      <c r="K81" s="59"/>
      <c r="L81" s="59"/>
      <c r="M81" s="59"/>
      <c r="N81" s="59"/>
      <c r="O81" s="59"/>
      <c r="P81" s="91">
        <f t="shared" ref="P81:P86" si="19">SUM(Q108:T108)</f>
        <v>0</v>
      </c>
      <c r="Q81" s="15">
        <f t="shared" si="12"/>
        <v>0</v>
      </c>
      <c r="R81" s="15">
        <f t="shared" si="12"/>
        <v>0</v>
      </c>
      <c r="S81" s="15">
        <f t="shared" si="12"/>
        <v>0</v>
      </c>
      <c r="T81" s="15">
        <f t="shared" si="12"/>
        <v>0</v>
      </c>
      <c r="U81" s="91" t="e">
        <f t="shared" si="13"/>
        <v>#REF!</v>
      </c>
      <c r="V81" s="15" t="e">
        <f>Q81+#REF!</f>
        <v>#REF!</v>
      </c>
      <c r="W81" s="15" t="e">
        <f>R81+#REF!</f>
        <v>#REF!</v>
      </c>
      <c r="X81" s="15" t="e">
        <f>S81+#REF!</f>
        <v>#REF!</v>
      </c>
      <c r="Y81" s="15" t="e">
        <f>T81+#REF!</f>
        <v>#REF!</v>
      </c>
      <c r="Z81" s="55"/>
      <c r="AA81" s="15" t="e">
        <f>Q81+#REF!</f>
        <v>#REF!</v>
      </c>
      <c r="AB81" s="15" t="e">
        <f>R81+#REF!</f>
        <v>#REF!</v>
      </c>
      <c r="AC81" s="15" t="e">
        <f>S81+#REF!</f>
        <v>#REF!</v>
      </c>
      <c r="AD81" s="15" t="e">
        <f>T81+#REF!</f>
        <v>#REF!</v>
      </c>
      <c r="AE81" s="59"/>
      <c r="AF81" s="61"/>
      <c r="AG81" s="59"/>
      <c r="AH81" s="59"/>
      <c r="AI81" s="59"/>
      <c r="AJ81" s="60"/>
    </row>
    <row r="82" spans="1:37" s="126" customFormat="1" ht="23.1" hidden="1" customHeight="1">
      <c r="A82" s="56"/>
      <c r="B82" s="62"/>
      <c r="C82" s="232"/>
      <c r="D82" s="232"/>
      <c r="E82" s="128"/>
      <c r="F82" s="128">
        <v>2</v>
      </c>
      <c r="G82" s="58"/>
      <c r="H82" s="90" t="e">
        <f>G82+#REF!</f>
        <v>#REF!</v>
      </c>
      <c r="I82" s="59"/>
      <c r="J82" s="90" t="e">
        <f>I82+#REF!</f>
        <v>#REF!</v>
      </c>
      <c r="K82" s="59"/>
      <c r="L82" s="59"/>
      <c r="M82" s="59"/>
      <c r="N82" s="59"/>
      <c r="O82" s="59"/>
      <c r="P82" s="91">
        <f t="shared" si="19"/>
        <v>0</v>
      </c>
      <c r="Q82" s="15">
        <f t="shared" si="12"/>
        <v>0</v>
      </c>
      <c r="R82" s="15">
        <f t="shared" si="12"/>
        <v>0</v>
      </c>
      <c r="S82" s="15">
        <f t="shared" si="12"/>
        <v>0</v>
      </c>
      <c r="T82" s="15">
        <f t="shared" si="12"/>
        <v>0</v>
      </c>
      <c r="U82" s="91" t="e">
        <f t="shared" si="13"/>
        <v>#REF!</v>
      </c>
      <c r="V82" s="15" t="e">
        <f>Q82+#REF!</f>
        <v>#REF!</v>
      </c>
      <c r="W82" s="15" t="e">
        <f>R82+#REF!</f>
        <v>#REF!</v>
      </c>
      <c r="X82" s="15" t="e">
        <f>S82+#REF!</f>
        <v>#REF!</v>
      </c>
      <c r="Y82" s="15" t="e">
        <f>T82+#REF!</f>
        <v>#REF!</v>
      </c>
      <c r="Z82" s="55"/>
      <c r="AA82" s="15" t="e">
        <f>Q82+#REF!</f>
        <v>#REF!</v>
      </c>
      <c r="AB82" s="15" t="e">
        <f>R82+#REF!</f>
        <v>#REF!</v>
      </c>
      <c r="AC82" s="15" t="e">
        <f>S82+#REF!</f>
        <v>#REF!</v>
      </c>
      <c r="AD82" s="15" t="e">
        <f>T82+#REF!</f>
        <v>#REF!</v>
      </c>
      <c r="AE82" s="59"/>
      <c r="AF82" s="61"/>
      <c r="AG82" s="59"/>
      <c r="AH82" s="59"/>
      <c r="AI82" s="59"/>
      <c r="AJ82" s="60"/>
    </row>
    <row r="83" spans="1:37" s="126" customFormat="1" ht="23.1" hidden="1" customHeight="1">
      <c r="A83" s="56"/>
      <c r="B83" s="64"/>
      <c r="C83" s="232"/>
      <c r="D83" s="232"/>
      <c r="E83" s="128"/>
      <c r="F83" s="128">
        <v>2</v>
      </c>
      <c r="G83" s="58"/>
      <c r="H83" s="90" t="e">
        <f>G83+#REF!</f>
        <v>#REF!</v>
      </c>
      <c r="I83" s="59"/>
      <c r="J83" s="90" t="e">
        <f>I83+#REF!</f>
        <v>#REF!</v>
      </c>
      <c r="K83" s="59"/>
      <c r="L83" s="59"/>
      <c r="M83" s="59"/>
      <c r="N83" s="59"/>
      <c r="O83" s="59"/>
      <c r="P83" s="91">
        <f t="shared" si="19"/>
        <v>0</v>
      </c>
      <c r="Q83" s="15">
        <f t="shared" si="12"/>
        <v>0</v>
      </c>
      <c r="R83" s="15">
        <f t="shared" si="12"/>
        <v>0</v>
      </c>
      <c r="S83" s="15">
        <f t="shared" si="12"/>
        <v>0</v>
      </c>
      <c r="T83" s="15">
        <f t="shared" si="12"/>
        <v>0</v>
      </c>
      <c r="U83" s="91" t="e">
        <f t="shared" si="13"/>
        <v>#REF!</v>
      </c>
      <c r="V83" s="15" t="e">
        <f>Q83+#REF!</f>
        <v>#REF!</v>
      </c>
      <c r="W83" s="15" t="e">
        <f>R83+#REF!</f>
        <v>#REF!</v>
      </c>
      <c r="X83" s="15" t="e">
        <f>S83+#REF!</f>
        <v>#REF!</v>
      </c>
      <c r="Y83" s="15" t="e">
        <f>T83+#REF!</f>
        <v>#REF!</v>
      </c>
      <c r="Z83" s="55"/>
      <c r="AA83" s="15" t="e">
        <f>Q83+#REF!</f>
        <v>#REF!</v>
      </c>
      <c r="AB83" s="15" t="e">
        <f>R83+#REF!</f>
        <v>#REF!</v>
      </c>
      <c r="AC83" s="15" t="e">
        <f>S83+#REF!</f>
        <v>#REF!</v>
      </c>
      <c r="AD83" s="15" t="e">
        <f>T83+#REF!</f>
        <v>#REF!</v>
      </c>
      <c r="AE83" s="59"/>
      <c r="AF83" s="61"/>
      <c r="AG83" s="59"/>
      <c r="AH83" s="59"/>
      <c r="AI83" s="59"/>
      <c r="AJ83" s="60"/>
    </row>
    <row r="84" spans="1:37" s="126" customFormat="1" ht="23.1" hidden="1" customHeight="1">
      <c r="A84" s="56"/>
      <c r="B84" s="62"/>
      <c r="C84" s="232"/>
      <c r="D84" s="232"/>
      <c r="E84" s="128"/>
      <c r="F84" s="128">
        <v>2</v>
      </c>
      <c r="G84" s="58"/>
      <c r="H84" s="90" t="e">
        <f>G84+#REF!</f>
        <v>#REF!</v>
      </c>
      <c r="I84" s="59"/>
      <c r="J84" s="90" t="e">
        <f>I84+#REF!</f>
        <v>#REF!</v>
      </c>
      <c r="K84" s="59"/>
      <c r="L84" s="59"/>
      <c r="M84" s="59"/>
      <c r="N84" s="59"/>
      <c r="O84" s="59"/>
      <c r="P84" s="91">
        <f t="shared" si="19"/>
        <v>0</v>
      </c>
      <c r="Q84" s="15">
        <f t="shared" si="12"/>
        <v>0</v>
      </c>
      <c r="R84" s="15">
        <f t="shared" si="12"/>
        <v>0</v>
      </c>
      <c r="S84" s="15">
        <f t="shared" si="12"/>
        <v>0</v>
      </c>
      <c r="T84" s="15">
        <f t="shared" si="12"/>
        <v>0</v>
      </c>
      <c r="U84" s="91" t="e">
        <f t="shared" si="13"/>
        <v>#REF!</v>
      </c>
      <c r="V84" s="15" t="e">
        <f>Q84+#REF!</f>
        <v>#REF!</v>
      </c>
      <c r="W84" s="15" t="e">
        <f>R84+#REF!</f>
        <v>#REF!</v>
      </c>
      <c r="X84" s="15" t="e">
        <f>S84+#REF!</f>
        <v>#REF!</v>
      </c>
      <c r="Y84" s="15" t="e">
        <f>T84+#REF!</f>
        <v>#REF!</v>
      </c>
      <c r="Z84" s="55"/>
      <c r="AA84" s="15" t="e">
        <f>Q84+#REF!</f>
        <v>#REF!</v>
      </c>
      <c r="AB84" s="15" t="e">
        <f>R84+#REF!</f>
        <v>#REF!</v>
      </c>
      <c r="AC84" s="15" t="e">
        <f>S84+#REF!</f>
        <v>#REF!</v>
      </c>
      <c r="AD84" s="15" t="e">
        <f>T84+#REF!</f>
        <v>#REF!</v>
      </c>
      <c r="AE84" s="59"/>
      <c r="AF84" s="61"/>
      <c r="AG84" s="59"/>
      <c r="AH84" s="59"/>
      <c r="AI84" s="59"/>
      <c r="AJ84" s="60"/>
    </row>
    <row r="85" spans="1:37" s="126" customFormat="1" ht="23.1" hidden="1" customHeight="1">
      <c r="A85" s="56"/>
      <c r="B85" s="57"/>
      <c r="C85" s="233"/>
      <c r="D85" s="233"/>
      <c r="E85" s="128"/>
      <c r="F85" s="128">
        <v>2</v>
      </c>
      <c r="G85" s="58"/>
      <c r="H85" s="90" t="e">
        <f>G85+#REF!</f>
        <v>#REF!</v>
      </c>
      <c r="I85" s="59"/>
      <c r="J85" s="90" t="e">
        <f>I85+#REF!</f>
        <v>#REF!</v>
      </c>
      <c r="K85" s="59"/>
      <c r="L85" s="59"/>
      <c r="M85" s="59"/>
      <c r="N85" s="59"/>
      <c r="O85" s="59"/>
      <c r="P85" s="91">
        <f t="shared" si="19"/>
        <v>0</v>
      </c>
      <c r="Q85" s="15">
        <f t="shared" si="12"/>
        <v>0</v>
      </c>
      <c r="R85" s="15">
        <f t="shared" si="12"/>
        <v>0</v>
      </c>
      <c r="S85" s="15">
        <f t="shared" si="12"/>
        <v>0</v>
      </c>
      <c r="T85" s="15">
        <f t="shared" si="12"/>
        <v>0</v>
      </c>
      <c r="U85" s="91" t="e">
        <f t="shared" si="13"/>
        <v>#REF!</v>
      </c>
      <c r="V85" s="15" t="e">
        <f>Q85+#REF!</f>
        <v>#REF!</v>
      </c>
      <c r="W85" s="15" t="e">
        <f>R85+#REF!</f>
        <v>#REF!</v>
      </c>
      <c r="X85" s="15" t="e">
        <f>S85+#REF!</f>
        <v>#REF!</v>
      </c>
      <c r="Y85" s="15" t="e">
        <f>T85+#REF!</f>
        <v>#REF!</v>
      </c>
      <c r="Z85" s="55"/>
      <c r="AA85" s="15" t="e">
        <f>Q85+#REF!</f>
        <v>#REF!</v>
      </c>
      <c r="AB85" s="15" t="e">
        <f>R85+#REF!</f>
        <v>#REF!</v>
      </c>
      <c r="AC85" s="15" t="e">
        <f>S85+#REF!</f>
        <v>#REF!</v>
      </c>
      <c r="AD85" s="15" t="e">
        <f>T85+#REF!</f>
        <v>#REF!</v>
      </c>
      <c r="AE85" s="63"/>
      <c r="AF85" s="61"/>
      <c r="AG85" s="59"/>
      <c r="AH85" s="59"/>
      <c r="AI85" s="59"/>
      <c r="AJ85" s="60"/>
      <c r="AK85" s="25"/>
    </row>
    <row r="86" spans="1:37" ht="13.5" hidden="1" customHeight="1">
      <c r="A86" s="32"/>
      <c r="B86" s="32"/>
      <c r="C86" s="227"/>
      <c r="D86" s="227"/>
      <c r="E86" s="32"/>
      <c r="F86" s="76"/>
      <c r="G86" s="32"/>
      <c r="H86" s="90" t="e">
        <f>G86+#REF!</f>
        <v>#REF!</v>
      </c>
      <c r="I86" s="32"/>
      <c r="J86" s="90" t="e">
        <f>I86+#REF!</f>
        <v>#REF!</v>
      </c>
      <c r="K86" s="33"/>
      <c r="L86" s="32"/>
      <c r="M86" s="32"/>
      <c r="N86" s="32"/>
      <c r="O86" s="32"/>
      <c r="P86" s="91">
        <f t="shared" si="19"/>
        <v>0</v>
      </c>
      <c r="Q86" s="15">
        <f t="shared" si="12"/>
        <v>0</v>
      </c>
      <c r="R86" s="15">
        <f t="shared" si="12"/>
        <v>0</v>
      </c>
      <c r="S86" s="15">
        <f t="shared" si="12"/>
        <v>0</v>
      </c>
      <c r="T86" s="15">
        <f t="shared" si="12"/>
        <v>0</v>
      </c>
      <c r="U86" s="91" t="e">
        <f t="shared" si="13"/>
        <v>#REF!</v>
      </c>
      <c r="V86" s="15" t="e">
        <f>Q86+#REF!</f>
        <v>#REF!</v>
      </c>
      <c r="W86" s="15" t="e">
        <f>R86+#REF!</f>
        <v>#REF!</v>
      </c>
      <c r="X86" s="15" t="e">
        <f>S86+#REF!</f>
        <v>#REF!</v>
      </c>
      <c r="Y86" s="15" t="e">
        <f>T86+#REF!</f>
        <v>#REF!</v>
      </c>
      <c r="Z86" s="32"/>
      <c r="AA86" s="15" t="e">
        <f>Q86+#REF!</f>
        <v>#REF!</v>
      </c>
      <c r="AB86" s="15" t="e">
        <f>R86+#REF!</f>
        <v>#REF!</v>
      </c>
      <c r="AC86" s="15" t="e">
        <f>S86+#REF!</f>
        <v>#REF!</v>
      </c>
      <c r="AD86" s="15" t="e">
        <f>T86+#REF!</f>
        <v>#REF!</v>
      </c>
      <c r="AE86" s="32"/>
      <c r="AF86" s="34"/>
      <c r="AG86" s="32"/>
      <c r="AH86" s="32"/>
      <c r="AI86" s="32"/>
      <c r="AK86" s="1" t="s">
        <v>211</v>
      </c>
    </row>
    <row r="87" spans="1:37" ht="198" customHeight="1">
      <c r="A87" s="228" t="s">
        <v>249</v>
      </c>
      <c r="B87" s="229"/>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row>
    <row r="88" spans="1:37" ht="18" customHeight="1">
      <c r="A88" s="230" t="s">
        <v>174</v>
      </c>
      <c r="B88" s="230"/>
      <c r="C88" s="230"/>
      <c r="D88" s="230"/>
      <c r="E88" s="230"/>
      <c r="F88" s="230"/>
      <c r="G88" s="230"/>
      <c r="H88" s="230"/>
      <c r="I88" s="230"/>
      <c r="J88" s="230"/>
      <c r="K88" s="230"/>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row>
    <row r="89" spans="1:37" ht="15.75" customHeight="1">
      <c r="A89" s="230" t="s">
        <v>140</v>
      </c>
      <c r="B89" s="230"/>
      <c r="C89" s="230"/>
      <c r="D89" s="230"/>
      <c r="E89" s="230"/>
      <c r="F89" s="230"/>
      <c r="G89" s="230"/>
      <c r="H89" s="230"/>
      <c r="I89" s="230"/>
      <c r="J89" s="230"/>
      <c r="K89" s="230"/>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row>
    <row r="90" spans="1:37" ht="34.5" customHeight="1">
      <c r="A90" s="230" t="s">
        <v>172</v>
      </c>
      <c r="B90" s="230"/>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row>
    <row r="91" spans="1:37">
      <c r="A91" s="230" t="s">
        <v>173</v>
      </c>
      <c r="B91" s="230"/>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1"/>
    </row>
    <row r="92" spans="1:37">
      <c r="A92" s="235" t="s">
        <v>175</v>
      </c>
      <c r="B92" s="236"/>
      <c r="C92" s="236"/>
      <c r="D92" s="236"/>
      <c r="E92" s="236"/>
      <c r="F92" s="236"/>
      <c r="G92" s="236"/>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1"/>
    </row>
    <row r="93" spans="1:37" ht="8.25" customHeight="1">
      <c r="A93" s="35"/>
      <c r="B93" s="35"/>
      <c r="C93" s="36"/>
      <c r="D93" s="36"/>
      <c r="E93" s="35"/>
      <c r="F93" s="77"/>
      <c r="G93" s="35"/>
      <c r="H93" s="35"/>
      <c r="I93" s="35"/>
      <c r="J93" s="35"/>
      <c r="K93" s="35"/>
      <c r="L93" s="35"/>
      <c r="M93" s="35"/>
      <c r="N93" s="35"/>
      <c r="O93" s="35"/>
      <c r="P93" s="35"/>
      <c r="Q93" s="35"/>
      <c r="R93" s="35"/>
      <c r="S93" s="35"/>
      <c r="T93" s="35"/>
      <c r="U93" s="35"/>
      <c r="V93" s="35"/>
      <c r="W93" s="35"/>
      <c r="X93" s="35"/>
      <c r="Y93" s="35"/>
      <c r="Z93" s="35"/>
      <c r="AA93" s="35"/>
      <c r="AB93" s="35"/>
      <c r="AC93" s="35"/>
      <c r="AD93" s="35"/>
      <c r="AE93" s="37"/>
      <c r="AF93" s="38"/>
      <c r="AG93" s="39"/>
      <c r="AH93" s="39"/>
      <c r="AI93" s="39"/>
    </row>
    <row r="94" spans="1:37">
      <c r="A94" s="35"/>
      <c r="B94" s="35"/>
      <c r="C94" s="36"/>
      <c r="D94" s="36"/>
      <c r="E94" s="35"/>
      <c r="F94" s="77"/>
      <c r="G94" s="35"/>
      <c r="H94" s="35"/>
      <c r="I94" s="35"/>
      <c r="J94" s="35"/>
      <c r="K94" s="35"/>
      <c r="L94" s="35"/>
      <c r="M94" s="35"/>
      <c r="N94" s="35"/>
      <c r="O94" s="35"/>
      <c r="P94" s="35"/>
      <c r="Q94" s="35"/>
      <c r="R94" s="35"/>
      <c r="S94" s="207" t="s">
        <v>141</v>
      </c>
      <c r="T94" s="237"/>
      <c r="U94" s="237"/>
      <c r="V94" s="237"/>
      <c r="W94" s="237"/>
      <c r="X94" s="237"/>
      <c r="Y94" s="237"/>
      <c r="Z94" s="237"/>
      <c r="AA94" s="237"/>
      <c r="AB94" s="237"/>
      <c r="AC94" s="237"/>
      <c r="AD94" s="237"/>
      <c r="AE94" s="237"/>
      <c r="AF94" s="237"/>
      <c r="AG94" s="237"/>
      <c r="AH94" s="237"/>
      <c r="AI94" s="237"/>
      <c r="AJ94" s="237"/>
    </row>
    <row r="95" spans="1:37">
      <c r="A95" s="238" t="s">
        <v>142</v>
      </c>
      <c r="B95" s="238"/>
      <c r="C95" s="238"/>
      <c r="D95" s="238"/>
      <c r="E95" s="238"/>
      <c r="F95" s="238"/>
      <c r="G95" s="238"/>
      <c r="H95" s="238"/>
      <c r="I95" s="238"/>
      <c r="J95" s="238"/>
      <c r="K95" s="238"/>
      <c r="L95" s="40"/>
      <c r="M95" s="40"/>
      <c r="N95" s="40"/>
      <c r="O95" s="40"/>
      <c r="P95" s="40"/>
      <c r="R95" s="41"/>
      <c r="S95" s="207" t="s">
        <v>143</v>
      </c>
      <c r="T95" s="207"/>
      <c r="U95" s="207"/>
      <c r="V95" s="207"/>
      <c r="W95" s="207"/>
      <c r="X95" s="207"/>
      <c r="Y95" s="207"/>
      <c r="Z95" s="207"/>
      <c r="AA95" s="207"/>
      <c r="AB95" s="207"/>
      <c r="AC95" s="207"/>
      <c r="AD95" s="207"/>
      <c r="AE95" s="207"/>
      <c r="AF95" s="207"/>
      <c r="AG95" s="207"/>
      <c r="AH95" s="207"/>
      <c r="AI95" s="207"/>
      <c r="AJ95" s="207"/>
    </row>
    <row r="96" spans="1:37" ht="18" customHeight="1">
      <c r="A96" s="234" t="s">
        <v>144</v>
      </c>
      <c r="B96" s="234"/>
      <c r="C96" s="234"/>
      <c r="D96" s="234"/>
      <c r="E96" s="234"/>
      <c r="F96" s="234"/>
      <c r="G96" s="234"/>
      <c r="H96" s="234"/>
      <c r="I96" s="234"/>
      <c r="J96" s="234"/>
      <c r="K96" s="234"/>
      <c r="L96" s="40"/>
      <c r="M96" s="40"/>
      <c r="N96" s="40"/>
      <c r="O96" s="40"/>
      <c r="P96" s="40"/>
      <c r="R96" s="41"/>
      <c r="S96" s="127"/>
      <c r="T96" s="127"/>
      <c r="U96" s="127"/>
      <c r="V96" s="127"/>
      <c r="W96" s="127"/>
      <c r="X96" s="127"/>
      <c r="Y96" s="127"/>
      <c r="Z96" s="127"/>
      <c r="AA96" s="127"/>
      <c r="AB96" s="127"/>
      <c r="AC96" s="127"/>
      <c r="AD96" s="127"/>
      <c r="AE96" s="127"/>
      <c r="AF96" s="42"/>
      <c r="AG96" s="127"/>
      <c r="AH96" s="127"/>
      <c r="AI96" s="127"/>
      <c r="AJ96" s="127"/>
    </row>
    <row r="97" spans="1:36" ht="18" customHeight="1">
      <c r="A97" s="234" t="s">
        <v>145</v>
      </c>
      <c r="B97" s="234"/>
      <c r="C97" s="234"/>
      <c r="D97" s="234"/>
      <c r="E97" s="234"/>
      <c r="F97" s="234"/>
      <c r="G97" s="234"/>
      <c r="H97" s="234"/>
      <c r="I97" s="234"/>
      <c r="J97" s="234"/>
      <c r="K97" s="234"/>
      <c r="L97" s="40"/>
      <c r="M97" s="40"/>
      <c r="N97" s="40"/>
      <c r="O97" s="40"/>
      <c r="P97" s="40"/>
      <c r="Q97" s="43"/>
      <c r="R97" s="43"/>
    </row>
    <row r="98" spans="1:36" ht="18" customHeight="1">
      <c r="A98" s="234" t="s">
        <v>146</v>
      </c>
      <c r="B98" s="234"/>
      <c r="C98" s="234"/>
      <c r="D98" s="234"/>
      <c r="E98" s="234"/>
      <c r="F98" s="234"/>
      <c r="G98" s="234"/>
      <c r="H98" s="234"/>
      <c r="I98" s="234"/>
      <c r="J98" s="234"/>
      <c r="K98" s="234"/>
      <c r="L98" s="234"/>
      <c r="M98" s="234"/>
      <c r="N98" s="234"/>
      <c r="O98" s="40"/>
      <c r="P98" s="40"/>
      <c r="Q98" s="43"/>
      <c r="R98" s="43"/>
    </row>
    <row r="99" spans="1:36" ht="18" customHeight="1">
      <c r="A99" s="234" t="s">
        <v>147</v>
      </c>
      <c r="B99" s="234"/>
      <c r="C99" s="234"/>
      <c r="D99" s="234"/>
      <c r="E99" s="234"/>
      <c r="F99" s="234"/>
      <c r="G99" s="234"/>
      <c r="H99" s="234"/>
      <c r="I99" s="234"/>
      <c r="J99" s="234"/>
      <c r="K99" s="234"/>
      <c r="L99" s="40"/>
      <c r="M99" s="40"/>
      <c r="N99" s="40"/>
      <c r="O99" s="40"/>
      <c r="P99" s="40"/>
      <c r="Q99" s="44"/>
      <c r="R99" s="44"/>
      <c r="S99" s="44"/>
      <c r="T99" s="44"/>
      <c r="U99" s="44"/>
      <c r="V99" s="44"/>
      <c r="W99" s="44"/>
      <c r="X99" s="44"/>
      <c r="Y99" s="44"/>
      <c r="Z99" s="44"/>
      <c r="AA99" s="44"/>
      <c r="AB99" s="44"/>
      <c r="AC99" s="44"/>
      <c r="AD99" s="44"/>
      <c r="AE99" s="45"/>
      <c r="AF99" s="44"/>
      <c r="AG99" s="39"/>
      <c r="AH99" s="39"/>
      <c r="AI99" s="39"/>
    </row>
    <row r="100" spans="1:36" ht="18" customHeight="1">
      <c r="A100" s="234" t="s">
        <v>148</v>
      </c>
      <c r="B100" s="234"/>
      <c r="C100" s="234"/>
      <c r="D100" s="234"/>
      <c r="E100" s="234"/>
      <c r="F100" s="234"/>
      <c r="G100" s="234"/>
      <c r="H100" s="234"/>
      <c r="I100" s="234"/>
      <c r="J100" s="234"/>
      <c r="K100" s="234"/>
      <c r="L100" s="40"/>
      <c r="M100" s="40"/>
      <c r="N100" s="40"/>
      <c r="O100" s="40"/>
      <c r="P100" s="40"/>
      <c r="Q100" s="44"/>
      <c r="R100" s="44"/>
      <c r="S100" s="44"/>
      <c r="T100" s="44"/>
      <c r="U100" s="44"/>
      <c r="V100" s="44"/>
      <c r="W100" s="44"/>
      <c r="X100" s="44"/>
      <c r="Y100" s="44"/>
      <c r="Z100" s="44"/>
      <c r="AA100" s="44"/>
      <c r="AB100" s="44"/>
      <c r="AC100" s="44"/>
      <c r="AD100" s="44"/>
      <c r="AE100" s="45"/>
      <c r="AF100" s="44"/>
      <c r="AG100" s="39"/>
      <c r="AH100" s="39"/>
      <c r="AI100" s="39"/>
    </row>
    <row r="101" spans="1:36" ht="18" customHeight="1">
      <c r="A101" s="234" t="s">
        <v>149</v>
      </c>
      <c r="B101" s="234"/>
      <c r="C101" s="234"/>
      <c r="D101" s="234"/>
      <c r="E101" s="234"/>
      <c r="F101" s="234"/>
      <c r="G101" s="234"/>
      <c r="H101" s="234"/>
      <c r="I101" s="234"/>
      <c r="J101" s="234"/>
      <c r="K101" s="234"/>
      <c r="L101" s="40"/>
      <c r="M101" s="40"/>
      <c r="N101" s="40"/>
      <c r="O101" s="40"/>
      <c r="P101" s="40"/>
      <c r="Q101" s="44"/>
      <c r="R101" s="44"/>
      <c r="S101" s="44"/>
      <c r="T101" s="44"/>
      <c r="U101" s="44"/>
      <c r="V101" s="44"/>
      <c r="W101" s="44"/>
      <c r="X101" s="44"/>
      <c r="Y101" s="44"/>
      <c r="Z101" s="44"/>
      <c r="AA101" s="44"/>
      <c r="AB101" s="44"/>
      <c r="AC101" s="44"/>
      <c r="AD101" s="44"/>
      <c r="AE101" s="45"/>
      <c r="AF101" s="44"/>
      <c r="AG101" s="39"/>
      <c r="AH101" s="39"/>
      <c r="AI101" s="39"/>
    </row>
    <row r="102" spans="1:36" ht="18" customHeight="1">
      <c r="A102" s="234" t="s">
        <v>150</v>
      </c>
      <c r="B102" s="234"/>
      <c r="C102" s="234"/>
      <c r="D102" s="234"/>
      <c r="E102" s="234"/>
      <c r="F102" s="234"/>
      <c r="G102" s="234"/>
      <c r="H102" s="234"/>
      <c r="I102" s="234"/>
      <c r="J102" s="234"/>
      <c r="K102" s="234"/>
      <c r="L102" s="65"/>
      <c r="M102" s="65"/>
      <c r="N102" s="65"/>
      <c r="O102" s="65"/>
      <c r="P102" s="65"/>
      <c r="Q102" s="66"/>
      <c r="R102" s="66"/>
      <c r="S102" s="207" t="s">
        <v>151</v>
      </c>
      <c r="T102" s="207"/>
      <c r="U102" s="207"/>
      <c r="V102" s="207"/>
      <c r="W102" s="207"/>
      <c r="X102" s="207"/>
      <c r="Y102" s="207"/>
      <c r="Z102" s="207"/>
      <c r="AA102" s="207"/>
      <c r="AB102" s="207"/>
      <c r="AC102" s="207"/>
      <c r="AD102" s="207"/>
      <c r="AE102" s="207"/>
      <c r="AF102" s="207"/>
      <c r="AG102" s="207"/>
      <c r="AH102" s="207"/>
      <c r="AI102" s="207"/>
      <c r="AJ102" s="207"/>
    </row>
    <row r="103" spans="1:36" ht="18" customHeight="1">
      <c r="A103" s="234" t="s">
        <v>152</v>
      </c>
      <c r="B103" s="234"/>
      <c r="C103" s="234"/>
      <c r="D103" s="234"/>
      <c r="E103" s="234"/>
      <c r="F103" s="234"/>
      <c r="G103" s="234"/>
      <c r="H103" s="234"/>
      <c r="I103" s="234"/>
      <c r="J103" s="234"/>
      <c r="K103" s="234"/>
      <c r="L103" s="65"/>
      <c r="M103" s="65"/>
      <c r="N103" s="65"/>
      <c r="O103" s="65"/>
      <c r="P103" s="65"/>
      <c r="R103" s="41"/>
      <c r="S103" s="207"/>
      <c r="T103" s="207"/>
      <c r="U103" s="207"/>
      <c r="V103" s="207"/>
      <c r="W103" s="207"/>
      <c r="X103" s="207"/>
      <c r="Y103" s="207"/>
      <c r="Z103" s="207"/>
      <c r="AA103" s="207"/>
      <c r="AB103" s="207"/>
      <c r="AC103" s="207"/>
      <c r="AD103" s="207"/>
      <c r="AE103" s="207"/>
      <c r="AF103" s="207"/>
      <c r="AG103" s="207"/>
      <c r="AH103" s="207"/>
      <c r="AI103" s="207"/>
      <c r="AJ103" s="207"/>
    </row>
    <row r="104" spans="1:36">
      <c r="A104" s="46"/>
      <c r="M104" s="46"/>
      <c r="N104" s="46"/>
      <c r="O104" s="46"/>
      <c r="P104" s="46"/>
      <c r="Q104" s="46"/>
      <c r="R104" s="46"/>
    </row>
    <row r="105" spans="1:36">
      <c r="A105" s="46"/>
      <c r="B105" s="46"/>
      <c r="C105" s="49"/>
      <c r="D105" s="49"/>
      <c r="E105" s="46"/>
      <c r="F105" s="46"/>
      <c r="G105" s="46"/>
      <c r="H105" s="46"/>
      <c r="I105" s="46"/>
      <c r="J105" s="46"/>
      <c r="K105" s="46"/>
      <c r="L105" s="46"/>
      <c r="M105" s="46"/>
      <c r="N105" s="46"/>
      <c r="O105" s="46"/>
      <c r="P105" s="46"/>
      <c r="Q105" s="46"/>
      <c r="R105" s="46"/>
    </row>
    <row r="106" spans="1:36">
      <c r="A106" s="46"/>
      <c r="B106" s="46"/>
      <c r="C106" s="49"/>
      <c r="D106" s="49"/>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50"/>
      <c r="AF106" s="51"/>
      <c r="AG106" s="50"/>
      <c r="AH106" s="50"/>
      <c r="AI106" s="50"/>
    </row>
    <row r="107" spans="1:36">
      <c r="A107" s="46"/>
      <c r="B107" s="46"/>
      <c r="C107" s="49"/>
      <c r="D107" s="49"/>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50"/>
      <c r="AF107" s="51"/>
      <c r="AG107" s="50"/>
      <c r="AH107" s="50"/>
      <c r="AI107" s="50"/>
    </row>
    <row r="108" spans="1:36">
      <c r="A108" s="46"/>
      <c r="B108" s="46"/>
      <c r="C108" s="49"/>
      <c r="D108" s="49"/>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50"/>
      <c r="AF108" s="51"/>
      <c r="AG108" s="50"/>
      <c r="AH108" s="50"/>
      <c r="AI108" s="50"/>
    </row>
    <row r="109" spans="1:36">
      <c r="A109" s="46"/>
      <c r="B109" s="46"/>
      <c r="C109" s="49"/>
      <c r="D109" s="49"/>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50"/>
      <c r="AF109" s="51"/>
      <c r="AG109" s="50"/>
      <c r="AH109" s="50"/>
      <c r="AI109" s="50"/>
    </row>
    <row r="110" spans="1:36">
      <c r="A110" s="46"/>
      <c r="B110" s="46"/>
      <c r="C110" s="49"/>
      <c r="D110" s="49"/>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50"/>
      <c r="AF110" s="51"/>
      <c r="AG110" s="50"/>
      <c r="AH110" s="50"/>
      <c r="AI110" s="50"/>
    </row>
  </sheetData>
  <mergeCells count="134">
    <mergeCell ref="A98:N98"/>
    <mergeCell ref="A99:K99"/>
    <mergeCell ref="A100:K100"/>
    <mergeCell ref="A101:K101"/>
    <mergeCell ref="A102:K102"/>
    <mergeCell ref="S102:AJ103"/>
    <mergeCell ref="A103:K103"/>
    <mergeCell ref="A92:AJ92"/>
    <mergeCell ref="S94:AJ94"/>
    <mergeCell ref="A95:K95"/>
    <mergeCell ref="S95:AJ95"/>
    <mergeCell ref="A96:K96"/>
    <mergeCell ref="A97:K97"/>
    <mergeCell ref="C86:D86"/>
    <mergeCell ref="A87:AJ87"/>
    <mergeCell ref="A88:AJ88"/>
    <mergeCell ref="A89:AJ89"/>
    <mergeCell ref="A90:AJ90"/>
    <mergeCell ref="A91:AJ91"/>
    <mergeCell ref="C80:D80"/>
    <mergeCell ref="C81:D81"/>
    <mergeCell ref="C82:D82"/>
    <mergeCell ref="C83:D83"/>
    <mergeCell ref="C84:D84"/>
    <mergeCell ref="C85:D85"/>
    <mergeCell ref="C75:D75"/>
    <mergeCell ref="C77:D77"/>
    <mergeCell ref="C78:D78"/>
    <mergeCell ref="C79:D79"/>
    <mergeCell ref="C71:D71"/>
    <mergeCell ref="C72:D72"/>
    <mergeCell ref="C74:D74"/>
    <mergeCell ref="C67:D67"/>
    <mergeCell ref="C68:D68"/>
    <mergeCell ref="C69:D69"/>
    <mergeCell ref="C70:D70"/>
    <mergeCell ref="C62:D62"/>
    <mergeCell ref="C63:D63"/>
    <mergeCell ref="C64:D64"/>
    <mergeCell ref="C66:D66"/>
    <mergeCell ref="C58:D58"/>
    <mergeCell ref="C59:D59"/>
    <mergeCell ref="C60:D60"/>
    <mergeCell ref="C61:D61"/>
    <mergeCell ref="C54:D54"/>
    <mergeCell ref="C55:D55"/>
    <mergeCell ref="C56:D56"/>
    <mergeCell ref="C57:D57"/>
    <mergeCell ref="C51:D51"/>
    <mergeCell ref="C52:D52"/>
    <mergeCell ref="C53:D53"/>
    <mergeCell ref="C44:D44"/>
    <mergeCell ref="C45:D45"/>
    <mergeCell ref="C47:D47"/>
    <mergeCell ref="C48:D48"/>
    <mergeCell ref="C49:D49"/>
    <mergeCell ref="C50:D50"/>
    <mergeCell ref="C40:D40"/>
    <mergeCell ref="C41:D41"/>
    <mergeCell ref="C42:D42"/>
    <mergeCell ref="C43:D43"/>
    <mergeCell ref="C37:D37"/>
    <mergeCell ref="C38:D38"/>
    <mergeCell ref="C39:D39"/>
    <mergeCell ref="C30:D30"/>
    <mergeCell ref="C31:D31"/>
    <mergeCell ref="C32:D32"/>
    <mergeCell ref="C33:D33"/>
    <mergeCell ref="C35:D35"/>
    <mergeCell ref="C36:D36"/>
    <mergeCell ref="C28:D28"/>
    <mergeCell ref="C29:D29"/>
    <mergeCell ref="C26:D26"/>
    <mergeCell ref="C27:D27"/>
    <mergeCell ref="C25:D25"/>
    <mergeCell ref="C24:D24"/>
    <mergeCell ref="C17:D17"/>
    <mergeCell ref="C18:D18"/>
    <mergeCell ref="C19:D19"/>
    <mergeCell ref="C20:D20"/>
    <mergeCell ref="C21:D21"/>
    <mergeCell ref="C22:D22"/>
    <mergeCell ref="C16:D16"/>
    <mergeCell ref="Z12:Z13"/>
    <mergeCell ref="AA12:AD12"/>
    <mergeCell ref="A14:B14"/>
    <mergeCell ref="AG11:AG13"/>
    <mergeCell ref="I10:J12"/>
    <mergeCell ref="K10:T10"/>
    <mergeCell ref="U10:AD10"/>
    <mergeCell ref="AF10:AF13"/>
    <mergeCell ref="AG10:AJ10"/>
    <mergeCell ref="AH11:AH13"/>
    <mergeCell ref="AI11:AI13"/>
    <mergeCell ref="AJ11:AJ13"/>
    <mergeCell ref="K12:K13"/>
    <mergeCell ref="L12:O12"/>
    <mergeCell ref="P12:P13"/>
    <mergeCell ref="Q12:T12"/>
    <mergeCell ref="U12:U13"/>
    <mergeCell ref="V12:Y12"/>
    <mergeCell ref="AE10:AE13"/>
    <mergeCell ref="K11:O11"/>
    <mergeCell ref="P11:T11"/>
    <mergeCell ref="U11:Y11"/>
    <mergeCell ref="Z11:AD11"/>
    <mergeCell ref="A10:A13"/>
    <mergeCell ref="B10:B13"/>
    <mergeCell ref="C10:D13"/>
    <mergeCell ref="E10:E13"/>
    <mergeCell ref="F10:F13"/>
    <mergeCell ref="G10:H12"/>
    <mergeCell ref="U9:V9"/>
    <mergeCell ref="W9:X9"/>
    <mergeCell ref="A9:B9"/>
    <mergeCell ref="C9:D9"/>
    <mergeCell ref="E9:F9"/>
    <mergeCell ref="G9:H9"/>
    <mergeCell ref="I9:J9"/>
    <mergeCell ref="K9:L9"/>
    <mergeCell ref="A2:Q3"/>
    <mergeCell ref="S2:AJ3"/>
    <mergeCell ref="A5:Q5"/>
    <mergeCell ref="S5:AJ5"/>
    <mergeCell ref="A7:AJ7"/>
    <mergeCell ref="A8:AJ8"/>
    <mergeCell ref="Y9:Z9"/>
    <mergeCell ref="AA9:AB9"/>
    <mergeCell ref="AC9:AD9"/>
    <mergeCell ref="O9:P9"/>
    <mergeCell ref="Q9:R9"/>
    <mergeCell ref="S9:T9"/>
    <mergeCell ref="AE9:AF9"/>
    <mergeCell ref="M9:N9"/>
  </mergeCells>
  <pageMargins left="0.51181102362204722" right="0.11811023622047245" top="0.23622047244094491" bottom="0.27559055118110237" header="0.19685039370078741" footer="0.19685039370078741"/>
  <pageSetup paperSize="9" scale="80" orientation="landscape" verticalDpi="0" r:id="rId1"/>
  <drawing r:id="rId2"/>
  <legacyDrawing r:id="rId3"/>
</worksheet>
</file>

<file path=xl/worksheets/sheet3.xml><?xml version="1.0" encoding="utf-8"?>
<worksheet xmlns="http://schemas.openxmlformats.org/spreadsheetml/2006/main" xmlns:r="http://schemas.openxmlformats.org/officeDocument/2006/relationships">
  <dimension ref="A1:AK190"/>
  <sheetViews>
    <sheetView showZeros="0" tabSelected="1" topLeftCell="A133" workbookViewId="0">
      <selection activeCell="A8" sqref="A8:AI8"/>
    </sheetView>
  </sheetViews>
  <sheetFormatPr defaultRowHeight="18.75"/>
  <cols>
    <col min="1" max="1" width="2.6640625" style="85" customWidth="1"/>
    <col min="2" max="2" width="9.6640625" style="85" customWidth="1"/>
    <col min="3" max="3" width="3.21875" style="86" customWidth="1"/>
    <col min="4" max="4" width="3.5546875" style="86" customWidth="1"/>
    <col min="5" max="5" width="6.77734375" style="85" customWidth="1"/>
    <col min="6" max="6" width="4.21875" style="133" customWidth="1"/>
    <col min="7" max="7" width="3.33203125" style="132" customWidth="1"/>
    <col min="8" max="8" width="3.33203125" style="85" customWidth="1"/>
    <col min="9" max="9" width="3.21875" style="85" customWidth="1"/>
    <col min="10" max="10" width="4.21875" style="85" customWidth="1"/>
    <col min="11" max="11" width="3.5546875" style="85" customWidth="1"/>
    <col min="12" max="12" width="3" style="85" customWidth="1"/>
    <col min="13" max="13" width="3.33203125" style="85" customWidth="1"/>
    <col min="14" max="14" width="3.109375" style="85" customWidth="1"/>
    <col min="15" max="15" width="2.88671875" style="85" customWidth="1"/>
    <col min="16" max="16" width="3.5546875" style="85" customWidth="1"/>
    <col min="17" max="17" width="2.88671875" style="85" customWidth="1"/>
    <col min="18" max="18" width="3.33203125" style="85" customWidth="1"/>
    <col min="19" max="20" width="2.88671875" style="85" customWidth="1"/>
    <col min="21" max="21" width="4.5546875" style="85" customWidth="1"/>
    <col min="22" max="22" width="3.77734375" style="85" customWidth="1"/>
    <col min="23" max="23" width="3.44140625" style="85" customWidth="1"/>
    <col min="24" max="24" width="4.33203125" style="85" customWidth="1"/>
    <col min="25" max="25" width="4.21875" style="85" customWidth="1"/>
    <col min="26" max="26" width="4.6640625" style="85" customWidth="1"/>
    <col min="27" max="27" width="4.33203125" style="85" customWidth="1"/>
    <col min="28" max="28" width="3.44140625" style="85" customWidth="1"/>
    <col min="29" max="29" width="4.44140625" style="85" customWidth="1"/>
    <col min="30" max="30" width="4.109375" style="85" customWidth="1"/>
    <col min="31" max="31" width="6.21875" style="134" customWidth="1"/>
    <col min="32" max="32" width="4.21875" style="134" customWidth="1"/>
    <col min="33" max="33" width="3.6640625" style="134" customWidth="1"/>
    <col min="34" max="34" width="3.44140625" style="134" customWidth="1"/>
    <col min="35" max="35" width="3" style="85" customWidth="1"/>
    <col min="36" max="89" width="8.88671875" style="85"/>
    <col min="90" max="90" width="4.33203125" style="85" customWidth="1"/>
    <col min="91" max="91" width="10.33203125" style="85" customWidth="1"/>
    <col min="92" max="92" width="3.21875" style="85" customWidth="1"/>
    <col min="93" max="93" width="2.88671875" style="85" customWidth="1"/>
    <col min="94" max="94" width="3.88671875" style="85" customWidth="1"/>
    <col min="95" max="95" width="3.33203125" style="85" customWidth="1"/>
    <col min="96" max="96" width="3.109375" style="85" customWidth="1"/>
    <col min="97" max="97" width="3.21875" style="85" customWidth="1"/>
    <col min="98" max="99" width="3.5546875" style="85" customWidth="1"/>
    <col min="100" max="100" width="2.88671875" style="85" customWidth="1"/>
    <col min="101" max="101" width="3.33203125" style="85" customWidth="1"/>
    <col min="102" max="102" width="2.77734375" style="85" customWidth="1"/>
    <col min="103" max="103" width="3.109375" style="85" customWidth="1"/>
    <col min="104" max="104" width="3.88671875" style="85" customWidth="1"/>
    <col min="105" max="105" width="3.109375" style="85" customWidth="1"/>
    <col min="106" max="106" width="3.33203125" style="85" customWidth="1"/>
    <col min="107" max="107" width="3.44140625" style="85" customWidth="1"/>
    <col min="108" max="108" width="3.21875" style="85" customWidth="1"/>
    <col min="109" max="109" width="3.88671875" style="85" customWidth="1"/>
    <col min="110" max="110" width="3.21875" style="85" customWidth="1"/>
    <col min="111" max="111" width="3.44140625" style="85" customWidth="1"/>
    <col min="112" max="112" width="4" style="85" customWidth="1"/>
    <col min="113" max="114" width="4.21875" style="85" customWidth="1"/>
    <col min="115" max="115" width="3.6640625" style="85" customWidth="1"/>
    <col min="116" max="116" width="3.44140625" style="85" customWidth="1"/>
    <col min="117" max="117" width="4" style="85" customWidth="1"/>
    <col min="118" max="118" width="4.109375" style="85" customWidth="1"/>
    <col min="119" max="119" width="5.5546875" style="85" customWidth="1"/>
    <col min="120" max="120" width="0" style="85" hidden="1" customWidth="1"/>
    <col min="121" max="121" width="3.77734375" style="85" customWidth="1"/>
    <col min="122" max="122" width="4.77734375" style="85" customWidth="1"/>
    <col min="123" max="123" width="3.88671875" style="85" customWidth="1"/>
    <col min="124" max="124" width="3.109375" style="85" customWidth="1"/>
    <col min="125" max="16384" width="8.88671875" style="85"/>
  </cols>
  <sheetData>
    <row r="1" spans="1:35" ht="11.25" hidden="1" customHeight="1"/>
    <row r="2" spans="1:35" hidden="1">
      <c r="A2" s="203" t="s">
        <v>241</v>
      </c>
      <c r="B2" s="203"/>
      <c r="C2" s="203"/>
      <c r="D2" s="203"/>
      <c r="E2" s="203"/>
      <c r="F2" s="203"/>
      <c r="G2" s="203"/>
      <c r="H2" s="203"/>
      <c r="I2" s="203"/>
      <c r="J2" s="203"/>
      <c r="K2" s="203"/>
      <c r="L2" s="203"/>
      <c r="M2" s="203"/>
      <c r="N2" s="203"/>
      <c r="O2" s="203"/>
      <c r="P2" s="203"/>
      <c r="Q2" s="203"/>
      <c r="R2" s="135"/>
      <c r="S2" s="275" t="s">
        <v>293</v>
      </c>
      <c r="T2" s="275"/>
      <c r="U2" s="275"/>
      <c r="V2" s="275"/>
      <c r="W2" s="275"/>
      <c r="X2" s="275"/>
      <c r="Y2" s="275"/>
      <c r="Z2" s="275"/>
      <c r="AA2" s="275"/>
      <c r="AB2" s="275"/>
      <c r="AC2" s="275"/>
      <c r="AD2" s="275"/>
      <c r="AE2" s="275"/>
      <c r="AF2" s="275"/>
      <c r="AG2" s="275"/>
      <c r="AH2" s="275"/>
      <c r="AI2" s="275"/>
    </row>
    <row r="3" spans="1:35" ht="33" hidden="1" customHeight="1">
      <c r="A3" s="203"/>
      <c r="B3" s="203"/>
      <c r="C3" s="203"/>
      <c r="D3" s="203"/>
      <c r="E3" s="203"/>
      <c r="F3" s="203"/>
      <c r="G3" s="203"/>
      <c r="H3" s="203"/>
      <c r="I3" s="203"/>
      <c r="J3" s="203"/>
      <c r="K3" s="203"/>
      <c r="L3" s="203"/>
      <c r="M3" s="203"/>
      <c r="N3" s="203"/>
      <c r="O3" s="203"/>
      <c r="P3" s="203"/>
      <c r="Q3" s="203"/>
      <c r="R3" s="135"/>
      <c r="S3" s="275"/>
      <c r="T3" s="275"/>
      <c r="U3" s="275"/>
      <c r="V3" s="275"/>
      <c r="W3" s="275"/>
      <c r="X3" s="275"/>
      <c r="Y3" s="275"/>
      <c r="Z3" s="275"/>
      <c r="AA3" s="275"/>
      <c r="AB3" s="275"/>
      <c r="AC3" s="275"/>
      <c r="AD3" s="275"/>
      <c r="AE3" s="275"/>
      <c r="AF3" s="275"/>
      <c r="AG3" s="275"/>
      <c r="AH3" s="275"/>
      <c r="AI3" s="275"/>
    </row>
    <row r="4" spans="1:35" ht="9" hidden="1" customHeight="1">
      <c r="A4" s="136"/>
      <c r="B4" s="136"/>
      <c r="C4" s="136"/>
      <c r="D4" s="136"/>
      <c r="E4" s="136"/>
      <c r="F4" s="136"/>
      <c r="G4" s="137"/>
      <c r="H4" s="136"/>
      <c r="I4" s="136"/>
      <c r="J4" s="136"/>
      <c r="K4" s="136"/>
      <c r="L4" s="136"/>
      <c r="M4" s="136"/>
      <c r="N4" s="136"/>
      <c r="O4" s="136"/>
      <c r="P4" s="136"/>
      <c r="Q4" s="136"/>
      <c r="R4" s="135"/>
      <c r="S4" s="136"/>
      <c r="T4" s="136"/>
      <c r="U4" s="136"/>
      <c r="V4" s="136"/>
      <c r="W4" s="136"/>
      <c r="X4" s="136"/>
      <c r="Y4" s="136"/>
      <c r="Z4" s="136"/>
      <c r="AA4" s="136"/>
      <c r="AB4" s="136"/>
      <c r="AC4" s="136"/>
      <c r="AD4" s="136"/>
      <c r="AE4" s="136"/>
      <c r="AF4" s="136"/>
      <c r="AG4" s="136"/>
      <c r="AH4" s="136"/>
      <c r="AI4" s="136"/>
    </row>
    <row r="5" spans="1:35" ht="21" hidden="1" customHeight="1">
      <c r="A5" s="276" t="s">
        <v>339</v>
      </c>
      <c r="B5" s="276"/>
      <c r="C5" s="276"/>
      <c r="D5" s="276"/>
      <c r="E5" s="276"/>
      <c r="F5" s="276"/>
      <c r="G5" s="276"/>
      <c r="H5" s="276"/>
      <c r="I5" s="276"/>
      <c r="J5" s="276"/>
      <c r="K5" s="276"/>
      <c r="L5" s="276"/>
      <c r="M5" s="276"/>
      <c r="N5" s="276"/>
      <c r="O5" s="276"/>
      <c r="P5" s="276"/>
      <c r="Q5" s="276"/>
      <c r="R5" s="135"/>
      <c r="S5" s="277" t="s">
        <v>382</v>
      </c>
      <c r="T5" s="277"/>
      <c r="U5" s="277"/>
      <c r="V5" s="277"/>
      <c r="W5" s="277"/>
      <c r="X5" s="277"/>
      <c r="Y5" s="277"/>
      <c r="Z5" s="277"/>
      <c r="AA5" s="277"/>
      <c r="AB5" s="277"/>
      <c r="AC5" s="277"/>
      <c r="AD5" s="277"/>
      <c r="AE5" s="277"/>
      <c r="AF5" s="277"/>
      <c r="AG5" s="277"/>
      <c r="AH5" s="277"/>
      <c r="AI5" s="277"/>
    </row>
    <row r="6" spans="1:35" s="138" customFormat="1" ht="9" hidden="1" customHeight="1">
      <c r="G6" s="139"/>
    </row>
    <row r="7" spans="1:35">
      <c r="A7" s="244" t="s">
        <v>0</v>
      </c>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row>
    <row r="8" spans="1:35">
      <c r="A8" s="278" t="s">
        <v>386</v>
      </c>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row>
    <row r="9" spans="1:35" ht="7.5" hidden="1" customHeight="1">
      <c r="A9" s="223"/>
      <c r="B9" s="223"/>
      <c r="C9" s="223"/>
      <c r="D9" s="223"/>
      <c r="E9" s="80"/>
      <c r="F9" s="80"/>
      <c r="G9" s="223"/>
      <c r="H9" s="223"/>
      <c r="I9" s="223"/>
      <c r="J9" s="223"/>
      <c r="K9" s="223"/>
      <c r="L9" s="223"/>
      <c r="M9" s="223"/>
      <c r="N9" s="223"/>
      <c r="O9" s="223"/>
      <c r="P9" s="223"/>
      <c r="Q9" s="223"/>
      <c r="R9" s="223"/>
      <c r="S9" s="223"/>
      <c r="T9" s="223"/>
      <c r="U9" s="223"/>
      <c r="V9" s="223"/>
      <c r="W9" s="223"/>
      <c r="X9" s="223"/>
      <c r="Y9" s="223"/>
      <c r="Z9" s="223"/>
      <c r="AA9" s="223"/>
      <c r="AB9" s="223"/>
      <c r="AC9" s="223"/>
      <c r="AD9" s="223"/>
      <c r="AE9" s="80"/>
      <c r="AF9" s="141"/>
      <c r="AG9" s="141"/>
      <c r="AH9" s="141"/>
    </row>
    <row r="10" spans="1:35" s="142" customFormat="1" ht="24.75" customHeight="1">
      <c r="A10" s="264" t="s">
        <v>1</v>
      </c>
      <c r="B10" s="264" t="s">
        <v>2</v>
      </c>
      <c r="C10" s="273" t="s">
        <v>3</v>
      </c>
      <c r="D10" s="273"/>
      <c r="E10" s="264" t="s">
        <v>163</v>
      </c>
      <c r="F10" s="271" t="s">
        <v>162</v>
      </c>
      <c r="G10" s="264" t="s">
        <v>4</v>
      </c>
      <c r="H10" s="264"/>
      <c r="I10" s="264" t="s">
        <v>5</v>
      </c>
      <c r="J10" s="267"/>
      <c r="K10" s="264" t="s">
        <v>285</v>
      </c>
      <c r="L10" s="267"/>
      <c r="M10" s="267"/>
      <c r="N10" s="267"/>
      <c r="O10" s="267"/>
      <c r="P10" s="267"/>
      <c r="Q10" s="267"/>
      <c r="R10" s="267"/>
      <c r="S10" s="267"/>
      <c r="T10" s="267"/>
      <c r="U10" s="264" t="s">
        <v>7</v>
      </c>
      <c r="V10" s="267"/>
      <c r="W10" s="267"/>
      <c r="X10" s="267"/>
      <c r="Y10" s="267"/>
      <c r="Z10" s="267"/>
      <c r="AA10" s="267"/>
      <c r="AB10" s="267"/>
      <c r="AC10" s="267"/>
      <c r="AD10" s="267"/>
      <c r="AE10" s="264" t="s">
        <v>8</v>
      </c>
      <c r="AF10" s="264" t="s">
        <v>9</v>
      </c>
      <c r="AG10" s="267"/>
      <c r="AH10" s="267"/>
      <c r="AI10" s="267"/>
    </row>
    <row r="11" spans="1:35" s="142" customFormat="1">
      <c r="A11" s="264"/>
      <c r="B11" s="267"/>
      <c r="C11" s="273"/>
      <c r="D11" s="273"/>
      <c r="E11" s="267"/>
      <c r="F11" s="274"/>
      <c r="G11" s="264"/>
      <c r="H11" s="264"/>
      <c r="I11" s="267"/>
      <c r="J11" s="267"/>
      <c r="K11" s="264" t="s">
        <v>10</v>
      </c>
      <c r="L11" s="267"/>
      <c r="M11" s="267"/>
      <c r="N11" s="267"/>
      <c r="O11" s="267"/>
      <c r="P11" s="264" t="s">
        <v>11</v>
      </c>
      <c r="Q11" s="267"/>
      <c r="R11" s="267"/>
      <c r="S11" s="267"/>
      <c r="T11" s="267"/>
      <c r="U11" s="264" t="s">
        <v>10</v>
      </c>
      <c r="V11" s="267"/>
      <c r="W11" s="267"/>
      <c r="X11" s="267"/>
      <c r="Y11" s="267"/>
      <c r="Z11" s="264" t="s">
        <v>11</v>
      </c>
      <c r="AA11" s="267"/>
      <c r="AB11" s="267"/>
      <c r="AC11" s="267"/>
      <c r="AD11" s="267"/>
      <c r="AE11" s="266"/>
      <c r="AF11" s="268" t="s">
        <v>294</v>
      </c>
      <c r="AG11" s="268" t="s">
        <v>295</v>
      </c>
      <c r="AH11" s="268" t="s">
        <v>12</v>
      </c>
      <c r="AI11" s="268" t="s">
        <v>13</v>
      </c>
    </row>
    <row r="12" spans="1:35" s="142" customFormat="1" ht="18.75" customHeight="1">
      <c r="A12" s="264"/>
      <c r="B12" s="267"/>
      <c r="C12" s="273"/>
      <c r="D12" s="273"/>
      <c r="E12" s="267"/>
      <c r="F12" s="274"/>
      <c r="G12" s="264"/>
      <c r="H12" s="264"/>
      <c r="I12" s="267"/>
      <c r="J12" s="267"/>
      <c r="K12" s="271" t="s">
        <v>14</v>
      </c>
      <c r="L12" s="264" t="s">
        <v>15</v>
      </c>
      <c r="M12" s="267"/>
      <c r="N12" s="267"/>
      <c r="O12" s="267"/>
      <c r="P12" s="271" t="s">
        <v>16</v>
      </c>
      <c r="Q12" s="264" t="s">
        <v>15</v>
      </c>
      <c r="R12" s="267"/>
      <c r="S12" s="267"/>
      <c r="T12" s="267"/>
      <c r="U12" s="271" t="s">
        <v>16</v>
      </c>
      <c r="V12" s="264" t="s">
        <v>15</v>
      </c>
      <c r="W12" s="267"/>
      <c r="X12" s="267"/>
      <c r="Y12" s="267"/>
      <c r="Z12" s="271" t="s">
        <v>16</v>
      </c>
      <c r="AA12" s="264" t="s">
        <v>15</v>
      </c>
      <c r="AB12" s="267"/>
      <c r="AC12" s="267"/>
      <c r="AD12" s="267"/>
      <c r="AE12" s="266"/>
      <c r="AF12" s="269"/>
      <c r="AG12" s="269"/>
      <c r="AH12" s="269"/>
      <c r="AI12" s="270"/>
    </row>
    <row r="13" spans="1:35" s="142" customFormat="1" ht="24.75" customHeight="1">
      <c r="A13" s="264"/>
      <c r="B13" s="267"/>
      <c r="C13" s="273"/>
      <c r="D13" s="273"/>
      <c r="E13" s="267"/>
      <c r="F13" s="272"/>
      <c r="G13" s="144" t="s">
        <v>17</v>
      </c>
      <c r="H13" s="143" t="s">
        <v>18</v>
      </c>
      <c r="I13" s="143" t="s">
        <v>17</v>
      </c>
      <c r="J13" s="143" t="s">
        <v>18</v>
      </c>
      <c r="K13" s="272"/>
      <c r="L13" s="143" t="s">
        <v>19</v>
      </c>
      <c r="M13" s="143" t="s">
        <v>20</v>
      </c>
      <c r="N13" s="143" t="s">
        <v>21</v>
      </c>
      <c r="O13" s="143" t="s">
        <v>22</v>
      </c>
      <c r="P13" s="272"/>
      <c r="Q13" s="143" t="s">
        <v>19</v>
      </c>
      <c r="R13" s="143" t="s">
        <v>20</v>
      </c>
      <c r="S13" s="143" t="s">
        <v>21</v>
      </c>
      <c r="T13" s="143" t="s">
        <v>22</v>
      </c>
      <c r="U13" s="272"/>
      <c r="V13" s="143" t="s">
        <v>19</v>
      </c>
      <c r="W13" s="143" t="s">
        <v>20</v>
      </c>
      <c r="X13" s="143" t="s">
        <v>21</v>
      </c>
      <c r="Y13" s="143" t="s">
        <v>22</v>
      </c>
      <c r="Z13" s="272"/>
      <c r="AA13" s="143" t="s">
        <v>19</v>
      </c>
      <c r="AB13" s="143" t="s">
        <v>20</v>
      </c>
      <c r="AC13" s="143" t="s">
        <v>21</v>
      </c>
      <c r="AD13" s="143" t="s">
        <v>22</v>
      </c>
      <c r="AE13" s="266"/>
      <c r="AF13" s="269"/>
      <c r="AG13" s="269"/>
      <c r="AH13" s="269"/>
      <c r="AI13" s="270"/>
    </row>
    <row r="14" spans="1:35" s="142" customFormat="1" ht="18.75" customHeight="1">
      <c r="A14" s="264" t="s">
        <v>23</v>
      </c>
      <c r="B14" s="264"/>
      <c r="C14" s="185">
        <f>SUM(C15,C38,C68,C86,C114,C129,C138)</f>
        <v>126</v>
      </c>
      <c r="D14" s="186" t="s">
        <v>24</v>
      </c>
      <c r="E14" s="186" t="s">
        <v>24</v>
      </c>
      <c r="F14" s="8"/>
      <c r="G14" s="187">
        <f t="shared" ref="G14:AI14" si="0">SUM(G15,G38,G68,G86,G114,G129,G138)</f>
        <v>1</v>
      </c>
      <c r="H14" s="187">
        <f t="shared" si="0"/>
        <v>745</v>
      </c>
      <c r="I14" s="187">
        <f t="shared" si="0"/>
        <v>1</v>
      </c>
      <c r="J14" s="187">
        <f t="shared" si="0"/>
        <v>4052</v>
      </c>
      <c r="K14" s="187">
        <f t="shared" si="0"/>
        <v>7</v>
      </c>
      <c r="L14" s="187">
        <f t="shared" si="0"/>
        <v>2</v>
      </c>
      <c r="M14" s="187">
        <f t="shared" si="0"/>
        <v>0</v>
      </c>
      <c r="N14" s="187">
        <f t="shared" si="0"/>
        <v>4</v>
      </c>
      <c r="O14" s="187">
        <f t="shared" si="0"/>
        <v>1</v>
      </c>
      <c r="P14" s="187">
        <f t="shared" si="0"/>
        <v>7</v>
      </c>
      <c r="Q14" s="187">
        <f t="shared" si="0"/>
        <v>2</v>
      </c>
      <c r="R14" s="187">
        <f t="shared" si="0"/>
        <v>0</v>
      </c>
      <c r="S14" s="187">
        <f t="shared" si="0"/>
        <v>4</v>
      </c>
      <c r="T14" s="187">
        <f t="shared" si="0"/>
        <v>1</v>
      </c>
      <c r="U14" s="187">
        <f t="shared" si="0"/>
        <v>28879</v>
      </c>
      <c r="V14" s="187">
        <f t="shared" si="0"/>
        <v>3986</v>
      </c>
      <c r="W14" s="187">
        <f t="shared" si="0"/>
        <v>95</v>
      </c>
      <c r="X14" s="187">
        <f t="shared" si="0"/>
        <v>16228</v>
      </c>
      <c r="Y14" s="187">
        <f t="shared" si="0"/>
        <v>8570</v>
      </c>
      <c r="Z14" s="187">
        <f t="shared" si="0"/>
        <v>28879</v>
      </c>
      <c r="AA14" s="187">
        <f t="shared" si="0"/>
        <v>3986</v>
      </c>
      <c r="AB14" s="187">
        <f t="shared" si="0"/>
        <v>95</v>
      </c>
      <c r="AC14" s="187">
        <f t="shared" si="0"/>
        <v>16228</v>
      </c>
      <c r="AD14" s="187">
        <f t="shared" si="0"/>
        <v>8570</v>
      </c>
      <c r="AE14" s="187">
        <f t="shared" si="0"/>
        <v>1404392.7</v>
      </c>
      <c r="AF14" s="187">
        <f t="shared" si="0"/>
        <v>18295</v>
      </c>
      <c r="AG14" s="188">
        <f t="shared" si="0"/>
        <v>131.51300000000001</v>
      </c>
      <c r="AH14" s="187">
        <f t="shared" si="0"/>
        <v>3</v>
      </c>
      <c r="AI14" s="187">
        <f t="shared" si="0"/>
        <v>0</v>
      </c>
    </row>
    <row r="15" spans="1:35" s="5" customFormat="1" ht="18" customHeight="1">
      <c r="A15" s="189" t="s">
        <v>25</v>
      </c>
      <c r="B15" s="190" t="s">
        <v>26</v>
      </c>
      <c r="C15" s="191">
        <f>COUNTA(B16:B37)</f>
        <v>22</v>
      </c>
      <c r="D15" s="192" t="s">
        <v>24</v>
      </c>
      <c r="E15" s="192"/>
      <c r="F15" s="20"/>
      <c r="G15" s="193">
        <v>0</v>
      </c>
      <c r="H15" s="193">
        <v>78</v>
      </c>
      <c r="I15" s="193">
        <v>0</v>
      </c>
      <c r="J15" s="193">
        <v>289</v>
      </c>
      <c r="K15" s="193">
        <v>0</v>
      </c>
      <c r="L15" s="193">
        <v>0</v>
      </c>
      <c r="M15" s="193">
        <v>0</v>
      </c>
      <c r="N15" s="193">
        <v>0</v>
      </c>
      <c r="O15" s="193">
        <v>0</v>
      </c>
      <c r="P15" s="193">
        <v>0</v>
      </c>
      <c r="Q15" s="193">
        <v>0</v>
      </c>
      <c r="R15" s="193">
        <v>0</v>
      </c>
      <c r="S15" s="193">
        <v>0</v>
      </c>
      <c r="T15" s="193">
        <v>0</v>
      </c>
      <c r="U15" s="193">
        <v>2418</v>
      </c>
      <c r="V15" s="193">
        <v>225</v>
      </c>
      <c r="W15" s="193">
        <v>7</v>
      </c>
      <c r="X15" s="193">
        <v>1633</v>
      </c>
      <c r="Y15" s="193">
        <v>553</v>
      </c>
      <c r="Z15" s="193">
        <v>2418</v>
      </c>
      <c r="AA15" s="193">
        <v>225</v>
      </c>
      <c r="AB15" s="193">
        <v>7</v>
      </c>
      <c r="AC15" s="193">
        <v>1633</v>
      </c>
      <c r="AD15" s="193">
        <v>553</v>
      </c>
      <c r="AE15" s="193">
        <v>97084.2</v>
      </c>
      <c r="AF15" s="193">
        <v>4418</v>
      </c>
      <c r="AG15" s="193">
        <v>2</v>
      </c>
      <c r="AH15" s="193">
        <v>0</v>
      </c>
      <c r="AI15" s="193">
        <v>0</v>
      </c>
    </row>
    <row r="16" spans="1:35" s="3" customFormat="1" ht="18" customHeight="1">
      <c r="A16" s="7">
        <v>1</v>
      </c>
      <c r="B16" s="87" t="s">
        <v>27</v>
      </c>
      <c r="C16" s="223" t="s">
        <v>28</v>
      </c>
      <c r="D16" s="223"/>
      <c r="E16" s="20" t="s">
        <v>292</v>
      </c>
      <c r="F16" s="177">
        <v>102</v>
      </c>
      <c r="G16" s="70"/>
      <c r="H16" s="15">
        <v>7</v>
      </c>
      <c r="I16" s="15"/>
      <c r="J16" s="15">
        <v>15</v>
      </c>
      <c r="K16" s="15">
        <v>0</v>
      </c>
      <c r="L16" s="15"/>
      <c r="M16" s="15"/>
      <c r="N16" s="15"/>
      <c r="O16" s="15"/>
      <c r="P16" s="15">
        <v>0</v>
      </c>
      <c r="Q16" s="15">
        <v>0</v>
      </c>
      <c r="R16" s="15">
        <v>0</v>
      </c>
      <c r="S16" s="15">
        <v>0</v>
      </c>
      <c r="T16" s="15">
        <v>0</v>
      </c>
      <c r="U16" s="15">
        <v>500</v>
      </c>
      <c r="V16" s="15">
        <v>6</v>
      </c>
      <c r="W16" s="15">
        <v>0</v>
      </c>
      <c r="X16" s="15">
        <v>489</v>
      </c>
      <c r="Y16" s="15">
        <v>5</v>
      </c>
      <c r="Z16" s="15">
        <v>500</v>
      </c>
      <c r="AA16" s="15">
        <v>6</v>
      </c>
      <c r="AB16" s="15">
        <v>0</v>
      </c>
      <c r="AC16" s="15">
        <v>489</v>
      </c>
      <c r="AD16" s="15">
        <v>5</v>
      </c>
      <c r="AE16" s="15">
        <v>23618</v>
      </c>
      <c r="AF16" s="15">
        <v>358</v>
      </c>
      <c r="AG16" s="27"/>
      <c r="AH16" s="15"/>
      <c r="AI16" s="22"/>
    </row>
    <row r="17" spans="1:37" s="3" customFormat="1" ht="18" customHeight="1">
      <c r="A17" s="7">
        <v>2</v>
      </c>
      <c r="B17" s="87" t="s">
        <v>29</v>
      </c>
      <c r="C17" s="223" t="s">
        <v>30</v>
      </c>
      <c r="D17" s="223"/>
      <c r="E17" s="20" t="s">
        <v>321</v>
      </c>
      <c r="F17" s="177">
        <v>79</v>
      </c>
      <c r="G17" s="70"/>
      <c r="H17" s="15">
        <v>4</v>
      </c>
      <c r="I17" s="15"/>
      <c r="J17" s="15">
        <v>10</v>
      </c>
      <c r="K17" s="15">
        <v>0</v>
      </c>
      <c r="L17" s="15"/>
      <c r="M17" s="15"/>
      <c r="N17" s="15"/>
      <c r="O17" s="15"/>
      <c r="P17" s="15">
        <v>0</v>
      </c>
      <c r="Q17" s="15">
        <v>0</v>
      </c>
      <c r="R17" s="15">
        <v>0</v>
      </c>
      <c r="S17" s="15">
        <v>0</v>
      </c>
      <c r="T17" s="15">
        <v>0</v>
      </c>
      <c r="U17" s="15">
        <v>114</v>
      </c>
      <c r="V17" s="15">
        <v>10</v>
      </c>
      <c r="W17" s="15">
        <v>0</v>
      </c>
      <c r="X17" s="15">
        <v>68</v>
      </c>
      <c r="Y17" s="15">
        <v>36</v>
      </c>
      <c r="Z17" s="15">
        <v>114</v>
      </c>
      <c r="AA17" s="15">
        <v>10</v>
      </c>
      <c r="AB17" s="15">
        <v>0</v>
      </c>
      <c r="AC17" s="15">
        <v>68</v>
      </c>
      <c r="AD17" s="15">
        <v>36</v>
      </c>
      <c r="AE17" s="15">
        <v>3386</v>
      </c>
      <c r="AF17" s="15">
        <v>234</v>
      </c>
      <c r="AG17" s="15"/>
      <c r="AH17" s="15"/>
      <c r="AI17" s="22"/>
    </row>
    <row r="18" spans="1:37" s="3" customFormat="1" ht="18" customHeight="1">
      <c r="A18" s="7">
        <v>3</v>
      </c>
      <c r="B18" s="87" t="s">
        <v>31</v>
      </c>
      <c r="C18" s="265" t="s">
        <v>32</v>
      </c>
      <c r="D18" s="265"/>
      <c r="E18" s="194" t="s">
        <v>30</v>
      </c>
      <c r="F18" s="177">
        <v>227</v>
      </c>
      <c r="G18" s="70"/>
      <c r="H18" s="15">
        <v>2</v>
      </c>
      <c r="I18" s="15"/>
      <c r="J18" s="15">
        <v>2</v>
      </c>
      <c r="K18" s="15">
        <v>0</v>
      </c>
      <c r="L18" s="15"/>
      <c r="M18" s="15"/>
      <c r="N18" s="15"/>
      <c r="O18" s="15"/>
      <c r="P18" s="15">
        <v>0</v>
      </c>
      <c r="Q18" s="15">
        <v>0</v>
      </c>
      <c r="R18" s="15">
        <v>0</v>
      </c>
      <c r="S18" s="15">
        <v>0</v>
      </c>
      <c r="T18" s="15">
        <v>0</v>
      </c>
      <c r="U18" s="15">
        <v>21</v>
      </c>
      <c r="V18" s="15">
        <v>0</v>
      </c>
      <c r="W18" s="15">
        <v>0</v>
      </c>
      <c r="X18" s="15">
        <v>21</v>
      </c>
      <c r="Y18" s="15">
        <v>0</v>
      </c>
      <c r="Z18" s="15">
        <v>21</v>
      </c>
      <c r="AA18" s="15">
        <v>0</v>
      </c>
      <c r="AB18" s="15">
        <v>0</v>
      </c>
      <c r="AC18" s="15">
        <v>21</v>
      </c>
      <c r="AD18" s="15">
        <v>0</v>
      </c>
      <c r="AE18" s="15">
        <v>1072</v>
      </c>
      <c r="AF18" s="15">
        <v>380</v>
      </c>
      <c r="AG18" s="15"/>
      <c r="AH18" s="15"/>
      <c r="AI18" s="22"/>
    </row>
    <row r="19" spans="1:37" s="3" customFormat="1" ht="18" customHeight="1">
      <c r="A19" s="7">
        <v>4</v>
      </c>
      <c r="B19" s="87" t="s">
        <v>33</v>
      </c>
      <c r="C19" s="223" t="s">
        <v>34</v>
      </c>
      <c r="D19" s="223"/>
      <c r="E19" s="20" t="s">
        <v>283</v>
      </c>
      <c r="F19" s="177">
        <v>109</v>
      </c>
      <c r="G19" s="70"/>
      <c r="H19" s="15">
        <v>2</v>
      </c>
      <c r="I19" s="15"/>
      <c r="J19" s="15">
        <v>4</v>
      </c>
      <c r="K19" s="15">
        <v>0</v>
      </c>
      <c r="L19" s="15"/>
      <c r="M19" s="15"/>
      <c r="N19" s="15"/>
      <c r="O19" s="15"/>
      <c r="P19" s="15">
        <v>0</v>
      </c>
      <c r="Q19" s="15">
        <v>0</v>
      </c>
      <c r="R19" s="15">
        <v>0</v>
      </c>
      <c r="S19" s="15">
        <v>0</v>
      </c>
      <c r="T19" s="15">
        <v>0</v>
      </c>
      <c r="U19" s="15">
        <v>66</v>
      </c>
      <c r="V19" s="15">
        <v>7</v>
      </c>
      <c r="W19" s="15">
        <v>0</v>
      </c>
      <c r="X19" s="15">
        <v>59</v>
      </c>
      <c r="Y19" s="15">
        <v>0</v>
      </c>
      <c r="Z19" s="15">
        <v>66</v>
      </c>
      <c r="AA19" s="15">
        <v>7</v>
      </c>
      <c r="AB19" s="15">
        <v>0</v>
      </c>
      <c r="AC19" s="15">
        <v>59</v>
      </c>
      <c r="AD19" s="15">
        <v>0</v>
      </c>
      <c r="AE19" s="15">
        <v>3981</v>
      </c>
      <c r="AF19" s="15">
        <v>185</v>
      </c>
      <c r="AG19" s="15"/>
      <c r="AH19" s="15"/>
      <c r="AI19" s="22"/>
    </row>
    <row r="20" spans="1:37" s="3" customFormat="1" ht="18" customHeight="1">
      <c r="A20" s="7">
        <v>5</v>
      </c>
      <c r="B20" s="87" t="s">
        <v>35</v>
      </c>
      <c r="C20" s="223" t="s">
        <v>36</v>
      </c>
      <c r="D20" s="223"/>
      <c r="E20" s="20" t="s">
        <v>356</v>
      </c>
      <c r="F20" s="177">
        <v>35</v>
      </c>
      <c r="G20" s="70"/>
      <c r="H20" s="15">
        <v>7</v>
      </c>
      <c r="I20" s="15"/>
      <c r="J20" s="15">
        <v>24</v>
      </c>
      <c r="K20" s="15">
        <v>0</v>
      </c>
      <c r="L20" s="15"/>
      <c r="M20" s="15"/>
      <c r="N20" s="15"/>
      <c r="O20" s="15"/>
      <c r="P20" s="15">
        <v>0</v>
      </c>
      <c r="Q20" s="15">
        <v>0</v>
      </c>
      <c r="R20" s="15">
        <v>0</v>
      </c>
      <c r="S20" s="15">
        <v>0</v>
      </c>
      <c r="T20" s="15">
        <v>0</v>
      </c>
      <c r="U20" s="15">
        <v>116</v>
      </c>
      <c r="V20" s="15">
        <v>14</v>
      </c>
      <c r="W20" s="15">
        <v>0</v>
      </c>
      <c r="X20" s="15">
        <v>95</v>
      </c>
      <c r="Y20" s="15">
        <v>7</v>
      </c>
      <c r="Z20" s="15">
        <v>116</v>
      </c>
      <c r="AA20" s="15">
        <v>14</v>
      </c>
      <c r="AB20" s="15">
        <v>0</v>
      </c>
      <c r="AC20" s="15">
        <v>95</v>
      </c>
      <c r="AD20" s="15">
        <v>7</v>
      </c>
      <c r="AE20" s="15">
        <v>4654</v>
      </c>
      <c r="AF20" s="15">
        <v>208</v>
      </c>
      <c r="AG20" s="15"/>
      <c r="AH20" s="15"/>
      <c r="AI20" s="22"/>
    </row>
    <row r="21" spans="1:37" s="3" customFormat="1" ht="18" customHeight="1">
      <c r="A21" s="7">
        <v>6</v>
      </c>
      <c r="B21" s="87" t="s">
        <v>37</v>
      </c>
      <c r="C21" s="223" t="s">
        <v>38</v>
      </c>
      <c r="D21" s="223"/>
      <c r="E21" s="20" t="s">
        <v>282</v>
      </c>
      <c r="F21" s="177">
        <v>110</v>
      </c>
      <c r="G21" s="70"/>
      <c r="H21" s="15">
        <v>3</v>
      </c>
      <c r="I21" s="15"/>
      <c r="J21" s="15">
        <v>4</v>
      </c>
      <c r="K21" s="15">
        <v>0</v>
      </c>
      <c r="L21" s="15"/>
      <c r="M21" s="15"/>
      <c r="N21" s="15"/>
      <c r="O21" s="15"/>
      <c r="P21" s="15">
        <v>0</v>
      </c>
      <c r="Q21" s="15">
        <v>0</v>
      </c>
      <c r="R21" s="15">
        <v>0</v>
      </c>
      <c r="S21" s="15">
        <v>0</v>
      </c>
      <c r="T21" s="15">
        <v>0</v>
      </c>
      <c r="U21" s="15">
        <v>151</v>
      </c>
      <c r="V21" s="15">
        <v>20</v>
      </c>
      <c r="W21" s="15">
        <v>2</v>
      </c>
      <c r="X21" s="15">
        <v>69</v>
      </c>
      <c r="Y21" s="15">
        <v>60</v>
      </c>
      <c r="Z21" s="15">
        <v>151</v>
      </c>
      <c r="AA21" s="15">
        <v>20</v>
      </c>
      <c r="AB21" s="15">
        <v>2</v>
      </c>
      <c r="AC21" s="15">
        <v>69</v>
      </c>
      <c r="AD21" s="15">
        <v>60</v>
      </c>
      <c r="AE21" s="27">
        <v>7251.5</v>
      </c>
      <c r="AF21" s="15">
        <v>265</v>
      </c>
      <c r="AG21" s="15"/>
      <c r="AH21" s="15"/>
      <c r="AI21" s="22"/>
    </row>
    <row r="22" spans="1:37" s="3" customFormat="1" ht="18" customHeight="1">
      <c r="A22" s="7">
        <v>7</v>
      </c>
      <c r="B22" s="87" t="s">
        <v>39</v>
      </c>
      <c r="C22" s="223" t="s">
        <v>40</v>
      </c>
      <c r="D22" s="223"/>
      <c r="E22" s="20" t="s">
        <v>286</v>
      </c>
      <c r="F22" s="177">
        <v>108</v>
      </c>
      <c r="G22" s="70"/>
      <c r="H22" s="15">
        <v>2</v>
      </c>
      <c r="I22" s="15"/>
      <c r="J22" s="15">
        <v>6</v>
      </c>
      <c r="K22" s="15">
        <v>0</v>
      </c>
      <c r="L22" s="15"/>
      <c r="M22" s="15"/>
      <c r="N22" s="15"/>
      <c r="O22" s="15"/>
      <c r="P22" s="15">
        <v>0</v>
      </c>
      <c r="Q22" s="15">
        <v>0</v>
      </c>
      <c r="R22" s="15">
        <v>0</v>
      </c>
      <c r="S22" s="15">
        <v>0</v>
      </c>
      <c r="T22" s="15">
        <v>0</v>
      </c>
      <c r="U22" s="15">
        <v>62</v>
      </c>
      <c r="V22" s="15">
        <v>7</v>
      </c>
      <c r="W22" s="15">
        <v>0</v>
      </c>
      <c r="X22" s="15">
        <v>18</v>
      </c>
      <c r="Y22" s="15">
        <v>37</v>
      </c>
      <c r="Z22" s="15">
        <v>62</v>
      </c>
      <c r="AA22" s="15">
        <v>7</v>
      </c>
      <c r="AB22" s="15">
        <v>0</v>
      </c>
      <c r="AC22" s="15">
        <v>18</v>
      </c>
      <c r="AD22" s="15">
        <v>37</v>
      </c>
      <c r="AE22" s="15">
        <v>1661</v>
      </c>
      <c r="AF22" s="15">
        <v>162</v>
      </c>
      <c r="AG22" s="15"/>
      <c r="AH22" s="15"/>
      <c r="AI22" s="22"/>
    </row>
    <row r="23" spans="1:37" s="3" customFormat="1" ht="18" customHeight="1">
      <c r="A23" s="7">
        <v>8</v>
      </c>
      <c r="B23" s="87" t="s">
        <v>41</v>
      </c>
      <c r="C23" s="223" t="s">
        <v>42</v>
      </c>
      <c r="D23" s="223"/>
      <c r="E23" s="20" t="s">
        <v>42</v>
      </c>
      <c r="F23" s="177">
        <v>191</v>
      </c>
      <c r="G23" s="70"/>
      <c r="H23" s="15">
        <v>1</v>
      </c>
      <c r="I23" s="15"/>
      <c r="J23" s="15">
        <v>1</v>
      </c>
      <c r="K23" s="15">
        <v>0</v>
      </c>
      <c r="L23" s="15"/>
      <c r="M23" s="15"/>
      <c r="N23" s="15"/>
      <c r="O23" s="15"/>
      <c r="P23" s="15">
        <v>0</v>
      </c>
      <c r="Q23" s="15">
        <v>0</v>
      </c>
      <c r="R23" s="15">
        <v>0</v>
      </c>
      <c r="S23" s="15">
        <v>0</v>
      </c>
      <c r="T23" s="15">
        <v>0</v>
      </c>
      <c r="U23" s="15">
        <v>6</v>
      </c>
      <c r="V23" s="15">
        <v>0</v>
      </c>
      <c r="W23" s="15">
        <v>0</v>
      </c>
      <c r="X23" s="15">
        <v>6</v>
      </c>
      <c r="Y23" s="15">
        <v>0</v>
      </c>
      <c r="Z23" s="15">
        <v>6</v>
      </c>
      <c r="AA23" s="15">
        <v>0</v>
      </c>
      <c r="AB23" s="15">
        <v>0</v>
      </c>
      <c r="AC23" s="15">
        <v>6</v>
      </c>
      <c r="AD23" s="15">
        <v>0</v>
      </c>
      <c r="AE23" s="15">
        <v>636</v>
      </c>
      <c r="AF23" s="15">
        <v>239</v>
      </c>
      <c r="AG23" s="15"/>
      <c r="AH23" s="15"/>
      <c r="AI23" s="22"/>
    </row>
    <row r="24" spans="1:37" s="3" customFormat="1" ht="18" customHeight="1">
      <c r="A24" s="7">
        <v>9</v>
      </c>
      <c r="B24" s="87" t="s">
        <v>184</v>
      </c>
      <c r="C24" s="223" t="s">
        <v>176</v>
      </c>
      <c r="D24" s="223"/>
      <c r="E24" s="20" t="s">
        <v>317</v>
      </c>
      <c r="F24" s="177">
        <v>83</v>
      </c>
      <c r="G24" s="70"/>
      <c r="H24" s="15">
        <v>4</v>
      </c>
      <c r="I24" s="15"/>
      <c r="J24" s="15">
        <v>53</v>
      </c>
      <c r="K24" s="15">
        <v>0</v>
      </c>
      <c r="L24" s="15"/>
      <c r="M24" s="15"/>
      <c r="N24" s="15"/>
      <c r="O24" s="15"/>
      <c r="P24" s="15">
        <v>0</v>
      </c>
      <c r="Q24" s="15">
        <v>0</v>
      </c>
      <c r="R24" s="15">
        <v>0</v>
      </c>
      <c r="S24" s="15">
        <v>0</v>
      </c>
      <c r="T24" s="15">
        <v>0</v>
      </c>
      <c r="U24" s="15">
        <v>371</v>
      </c>
      <c r="V24" s="15">
        <v>53</v>
      </c>
      <c r="W24" s="15">
        <v>0</v>
      </c>
      <c r="X24" s="15">
        <v>201</v>
      </c>
      <c r="Y24" s="15">
        <v>117</v>
      </c>
      <c r="Z24" s="15">
        <v>371</v>
      </c>
      <c r="AA24" s="15">
        <v>53</v>
      </c>
      <c r="AB24" s="15">
        <v>0</v>
      </c>
      <c r="AC24" s="15">
        <v>201</v>
      </c>
      <c r="AD24" s="15">
        <v>117</v>
      </c>
      <c r="AE24" s="15">
        <v>11019</v>
      </c>
      <c r="AF24" s="15">
        <v>143</v>
      </c>
      <c r="AG24" s="15"/>
      <c r="AH24" s="15"/>
      <c r="AI24" s="22"/>
    </row>
    <row r="25" spans="1:37" s="3" customFormat="1" ht="18" customHeight="1">
      <c r="A25" s="7">
        <v>10</v>
      </c>
      <c r="B25" s="87" t="s">
        <v>182</v>
      </c>
      <c r="C25" s="223" t="s">
        <v>181</v>
      </c>
      <c r="D25" s="223" t="s">
        <v>181</v>
      </c>
      <c r="E25" s="20" t="s">
        <v>231</v>
      </c>
      <c r="F25" s="177">
        <v>136</v>
      </c>
      <c r="G25" s="70"/>
      <c r="H25" s="15">
        <v>2</v>
      </c>
      <c r="I25" s="15"/>
      <c r="J25" s="15">
        <v>4</v>
      </c>
      <c r="K25" s="15">
        <v>0</v>
      </c>
      <c r="L25" s="15"/>
      <c r="M25" s="15"/>
      <c r="N25" s="15"/>
      <c r="O25" s="15"/>
      <c r="P25" s="15">
        <v>0</v>
      </c>
      <c r="Q25" s="15">
        <v>0</v>
      </c>
      <c r="R25" s="15">
        <v>0</v>
      </c>
      <c r="S25" s="15">
        <v>0</v>
      </c>
      <c r="T25" s="15">
        <v>0</v>
      </c>
      <c r="U25" s="15">
        <v>44</v>
      </c>
      <c r="V25" s="15">
        <v>1</v>
      </c>
      <c r="W25" s="15">
        <v>0</v>
      </c>
      <c r="X25" s="15">
        <v>43</v>
      </c>
      <c r="Y25" s="15">
        <v>0</v>
      </c>
      <c r="Z25" s="15">
        <v>44</v>
      </c>
      <c r="AA25" s="15">
        <v>1</v>
      </c>
      <c r="AB25" s="15">
        <v>0</v>
      </c>
      <c r="AC25" s="15">
        <v>43</v>
      </c>
      <c r="AD25" s="15">
        <v>0</v>
      </c>
      <c r="AE25" s="27">
        <v>1774.5</v>
      </c>
      <c r="AF25" s="15">
        <v>160</v>
      </c>
      <c r="AG25" s="15"/>
      <c r="AH25" s="15"/>
      <c r="AI25" s="22"/>
    </row>
    <row r="26" spans="1:37" s="3" customFormat="1" ht="18" customHeight="1">
      <c r="A26" s="7">
        <v>11</v>
      </c>
      <c r="B26" s="87" t="s">
        <v>194</v>
      </c>
      <c r="C26" s="223" t="s">
        <v>189</v>
      </c>
      <c r="D26" s="223"/>
      <c r="E26" s="20" t="s">
        <v>334</v>
      </c>
      <c r="F26" s="177">
        <v>59</v>
      </c>
      <c r="G26" s="70"/>
      <c r="H26" s="15">
        <v>8</v>
      </c>
      <c r="I26" s="15"/>
      <c r="J26" s="15">
        <v>64</v>
      </c>
      <c r="K26" s="15">
        <v>0</v>
      </c>
      <c r="L26" s="15"/>
      <c r="M26" s="15"/>
      <c r="N26" s="15"/>
      <c r="O26" s="15"/>
      <c r="P26" s="15">
        <v>0</v>
      </c>
      <c r="Q26" s="15">
        <v>0</v>
      </c>
      <c r="R26" s="15">
        <v>0</v>
      </c>
      <c r="S26" s="15">
        <v>0</v>
      </c>
      <c r="T26" s="15">
        <v>0</v>
      </c>
      <c r="U26" s="15">
        <v>317</v>
      </c>
      <c r="V26" s="15">
        <v>64</v>
      </c>
      <c r="W26" s="15">
        <v>1</v>
      </c>
      <c r="X26" s="15">
        <v>143</v>
      </c>
      <c r="Y26" s="15">
        <v>109</v>
      </c>
      <c r="Z26" s="15">
        <v>317</v>
      </c>
      <c r="AA26" s="15">
        <v>64</v>
      </c>
      <c r="AB26" s="15">
        <v>1</v>
      </c>
      <c r="AC26" s="15">
        <v>143</v>
      </c>
      <c r="AD26" s="15">
        <v>109</v>
      </c>
      <c r="AE26" s="15">
        <v>14557</v>
      </c>
      <c r="AF26" s="15">
        <v>152</v>
      </c>
      <c r="AG26" s="15"/>
      <c r="AH26" s="15"/>
      <c r="AI26" s="22"/>
    </row>
    <row r="27" spans="1:37" s="3" customFormat="1" ht="18" customHeight="1">
      <c r="A27" s="7">
        <v>12</v>
      </c>
      <c r="B27" s="87" t="s">
        <v>199</v>
      </c>
      <c r="C27" s="223" t="s">
        <v>193</v>
      </c>
      <c r="D27" s="223"/>
      <c r="E27" s="20" t="s">
        <v>301</v>
      </c>
      <c r="F27" s="177">
        <v>100</v>
      </c>
      <c r="G27" s="70"/>
      <c r="H27" s="15">
        <v>5</v>
      </c>
      <c r="I27" s="15"/>
      <c r="J27" s="15">
        <v>11</v>
      </c>
      <c r="K27" s="15">
        <v>0</v>
      </c>
      <c r="L27" s="15"/>
      <c r="M27" s="15"/>
      <c r="N27" s="15"/>
      <c r="O27" s="15"/>
      <c r="P27" s="15">
        <v>0</v>
      </c>
      <c r="Q27" s="15">
        <v>0</v>
      </c>
      <c r="R27" s="15">
        <v>0</v>
      </c>
      <c r="S27" s="15">
        <v>0</v>
      </c>
      <c r="T27" s="15">
        <v>0</v>
      </c>
      <c r="U27" s="15">
        <v>67</v>
      </c>
      <c r="V27" s="15">
        <v>5</v>
      </c>
      <c r="W27" s="15">
        <v>0</v>
      </c>
      <c r="X27" s="15">
        <v>62</v>
      </c>
      <c r="Y27" s="15">
        <v>0</v>
      </c>
      <c r="Z27" s="15">
        <v>67</v>
      </c>
      <c r="AA27" s="15">
        <v>5</v>
      </c>
      <c r="AB27" s="15">
        <v>0</v>
      </c>
      <c r="AC27" s="15">
        <v>62</v>
      </c>
      <c r="AD27" s="15">
        <v>0</v>
      </c>
      <c r="AE27" s="15">
        <v>3199</v>
      </c>
      <c r="AF27" s="15">
        <v>207</v>
      </c>
      <c r="AG27" s="15"/>
      <c r="AH27" s="15"/>
      <c r="AI27" s="22"/>
    </row>
    <row r="28" spans="1:37" s="3" customFormat="1" ht="18" customHeight="1">
      <c r="A28" s="7">
        <v>13</v>
      </c>
      <c r="B28" s="87" t="s">
        <v>206</v>
      </c>
      <c r="C28" s="223" t="s">
        <v>198</v>
      </c>
      <c r="D28" s="223"/>
      <c r="E28" s="20" t="s">
        <v>289</v>
      </c>
      <c r="F28" s="177">
        <v>106</v>
      </c>
      <c r="G28" s="70"/>
      <c r="H28" s="15">
        <v>5</v>
      </c>
      <c r="I28" s="15"/>
      <c r="J28" s="15">
        <v>15</v>
      </c>
      <c r="K28" s="15">
        <v>0</v>
      </c>
      <c r="L28" s="15"/>
      <c r="M28" s="15"/>
      <c r="N28" s="15"/>
      <c r="O28" s="15"/>
      <c r="P28" s="15">
        <v>0</v>
      </c>
      <c r="Q28" s="15">
        <v>0</v>
      </c>
      <c r="R28" s="15">
        <v>0</v>
      </c>
      <c r="S28" s="15">
        <v>0</v>
      </c>
      <c r="T28" s="15">
        <v>0</v>
      </c>
      <c r="U28" s="15">
        <v>102</v>
      </c>
      <c r="V28" s="15">
        <v>9</v>
      </c>
      <c r="W28" s="15">
        <v>0</v>
      </c>
      <c r="X28" s="15">
        <v>78</v>
      </c>
      <c r="Y28" s="15">
        <v>15</v>
      </c>
      <c r="Z28" s="15">
        <v>102</v>
      </c>
      <c r="AA28" s="15">
        <v>9</v>
      </c>
      <c r="AB28" s="15">
        <v>0</v>
      </c>
      <c r="AC28" s="15">
        <v>78</v>
      </c>
      <c r="AD28" s="15">
        <v>15</v>
      </c>
      <c r="AE28" s="15">
        <v>4193.2</v>
      </c>
      <c r="AF28" s="15">
        <v>104</v>
      </c>
      <c r="AG28" s="15"/>
      <c r="AH28" s="15"/>
      <c r="AI28" s="22"/>
    </row>
    <row r="29" spans="1:37" s="3" customFormat="1" ht="18" customHeight="1">
      <c r="A29" s="7">
        <v>14</v>
      </c>
      <c r="B29" s="87" t="s">
        <v>228</v>
      </c>
      <c r="C29" s="223" t="s">
        <v>223</v>
      </c>
      <c r="D29" s="223"/>
      <c r="E29" s="20" t="s">
        <v>321</v>
      </c>
      <c r="F29" s="177">
        <v>79</v>
      </c>
      <c r="G29" s="70"/>
      <c r="H29" s="15">
        <v>3</v>
      </c>
      <c r="I29" s="15"/>
      <c r="J29" s="15">
        <v>11</v>
      </c>
      <c r="K29" s="15">
        <v>0</v>
      </c>
      <c r="L29" s="15"/>
      <c r="M29" s="15"/>
      <c r="N29" s="15"/>
      <c r="O29" s="15"/>
      <c r="P29" s="15">
        <v>0</v>
      </c>
      <c r="Q29" s="15">
        <v>0</v>
      </c>
      <c r="R29" s="15">
        <v>0</v>
      </c>
      <c r="S29" s="15">
        <v>0</v>
      </c>
      <c r="T29" s="15">
        <v>0</v>
      </c>
      <c r="U29" s="15">
        <v>61</v>
      </c>
      <c r="V29" s="15">
        <v>7</v>
      </c>
      <c r="W29" s="15">
        <v>1</v>
      </c>
      <c r="X29" s="15">
        <v>53</v>
      </c>
      <c r="Y29" s="15">
        <v>0</v>
      </c>
      <c r="Z29" s="15">
        <v>61</v>
      </c>
      <c r="AA29" s="15">
        <v>7</v>
      </c>
      <c r="AB29" s="15">
        <v>1</v>
      </c>
      <c r="AC29" s="15">
        <v>53</v>
      </c>
      <c r="AD29" s="15">
        <v>0</v>
      </c>
      <c r="AE29" s="15">
        <v>2783</v>
      </c>
      <c r="AF29" s="15">
        <v>149</v>
      </c>
      <c r="AG29" s="15"/>
      <c r="AH29" s="15"/>
      <c r="AI29" s="22"/>
    </row>
    <row r="30" spans="1:37" s="3" customFormat="1" ht="18" customHeight="1">
      <c r="A30" s="7">
        <v>15</v>
      </c>
      <c r="B30" s="87" t="s">
        <v>230</v>
      </c>
      <c r="C30" s="223" t="s">
        <v>231</v>
      </c>
      <c r="D30" s="223"/>
      <c r="E30" s="20" t="s">
        <v>357</v>
      </c>
      <c r="F30" s="177">
        <v>36</v>
      </c>
      <c r="G30" s="70"/>
      <c r="H30" s="15">
        <v>9</v>
      </c>
      <c r="I30" s="15"/>
      <c r="J30" s="15">
        <v>21</v>
      </c>
      <c r="K30" s="15">
        <v>0</v>
      </c>
      <c r="L30" s="15"/>
      <c r="M30" s="15"/>
      <c r="N30" s="15"/>
      <c r="O30" s="15"/>
      <c r="P30" s="15">
        <v>0</v>
      </c>
      <c r="Q30" s="15">
        <v>0</v>
      </c>
      <c r="R30" s="15">
        <v>0</v>
      </c>
      <c r="S30" s="15">
        <v>0</v>
      </c>
      <c r="T30" s="15">
        <v>0</v>
      </c>
      <c r="U30" s="15">
        <v>148</v>
      </c>
      <c r="V30" s="15">
        <v>6</v>
      </c>
      <c r="W30" s="15">
        <v>1</v>
      </c>
      <c r="X30" s="15">
        <v>87</v>
      </c>
      <c r="Y30" s="15">
        <v>54</v>
      </c>
      <c r="Z30" s="15">
        <v>148</v>
      </c>
      <c r="AA30" s="15">
        <v>6</v>
      </c>
      <c r="AB30" s="15">
        <v>1</v>
      </c>
      <c r="AC30" s="15">
        <v>87</v>
      </c>
      <c r="AD30" s="15">
        <v>54</v>
      </c>
      <c r="AE30" s="15">
        <v>4209</v>
      </c>
      <c r="AF30" s="15">
        <v>254</v>
      </c>
      <c r="AG30" s="15"/>
      <c r="AH30" s="15"/>
      <c r="AI30" s="22"/>
      <c r="AJ30" s="176"/>
      <c r="AK30" s="176"/>
    </row>
    <row r="31" spans="1:37" s="3" customFormat="1" ht="18" customHeight="1">
      <c r="A31" s="7">
        <v>16</v>
      </c>
      <c r="B31" s="87" t="s">
        <v>253</v>
      </c>
      <c r="C31" s="223" t="s">
        <v>236</v>
      </c>
      <c r="D31" s="223"/>
      <c r="E31" s="20" t="s">
        <v>290</v>
      </c>
      <c r="F31" s="177">
        <v>105</v>
      </c>
      <c r="G31" s="70"/>
      <c r="H31" s="15">
        <v>1</v>
      </c>
      <c r="I31" s="15"/>
      <c r="J31" s="15">
        <v>11</v>
      </c>
      <c r="K31" s="15">
        <v>0</v>
      </c>
      <c r="L31" s="15"/>
      <c r="M31" s="15"/>
      <c r="N31" s="15"/>
      <c r="O31" s="15"/>
      <c r="P31" s="15">
        <v>0</v>
      </c>
      <c r="Q31" s="15">
        <v>0</v>
      </c>
      <c r="R31" s="15">
        <v>0</v>
      </c>
      <c r="S31" s="15">
        <v>0</v>
      </c>
      <c r="T31" s="15">
        <v>0</v>
      </c>
      <c r="U31" s="15">
        <v>61</v>
      </c>
      <c r="V31" s="15">
        <v>4</v>
      </c>
      <c r="W31" s="15">
        <v>0</v>
      </c>
      <c r="X31" s="15">
        <v>35</v>
      </c>
      <c r="Y31" s="15">
        <v>22</v>
      </c>
      <c r="Z31" s="15">
        <v>61</v>
      </c>
      <c r="AA31" s="15">
        <v>4</v>
      </c>
      <c r="AB31" s="15">
        <v>0</v>
      </c>
      <c r="AC31" s="15">
        <v>35</v>
      </c>
      <c r="AD31" s="15">
        <v>22</v>
      </c>
      <c r="AE31" s="15">
        <v>1484</v>
      </c>
      <c r="AF31" s="15">
        <v>94</v>
      </c>
      <c r="AG31" s="15"/>
      <c r="AH31" s="15"/>
      <c r="AI31" s="22"/>
    </row>
    <row r="32" spans="1:37" s="3" customFormat="1" ht="18" customHeight="1">
      <c r="A32" s="7">
        <v>17</v>
      </c>
      <c r="B32" s="87" t="s">
        <v>257</v>
      </c>
      <c r="C32" s="223" t="s">
        <v>255</v>
      </c>
      <c r="D32" s="223"/>
      <c r="E32" s="20" t="s">
        <v>255</v>
      </c>
      <c r="F32" s="177">
        <v>128</v>
      </c>
      <c r="G32" s="70"/>
      <c r="H32" s="15">
        <v>1</v>
      </c>
      <c r="I32" s="15"/>
      <c r="J32" s="15">
        <v>1</v>
      </c>
      <c r="K32" s="15">
        <v>0</v>
      </c>
      <c r="L32" s="15"/>
      <c r="M32" s="15"/>
      <c r="N32" s="15"/>
      <c r="O32" s="15"/>
      <c r="P32" s="15">
        <v>0</v>
      </c>
      <c r="Q32" s="15">
        <v>0</v>
      </c>
      <c r="R32" s="15">
        <v>0</v>
      </c>
      <c r="S32" s="15">
        <v>0</v>
      </c>
      <c r="T32" s="15">
        <v>0</v>
      </c>
      <c r="U32" s="15">
        <v>11</v>
      </c>
      <c r="V32" s="15">
        <v>0</v>
      </c>
      <c r="W32" s="15">
        <v>0</v>
      </c>
      <c r="X32" s="15">
        <v>11</v>
      </c>
      <c r="Y32" s="15">
        <v>0</v>
      </c>
      <c r="Z32" s="15">
        <v>11</v>
      </c>
      <c r="AA32" s="15">
        <v>0</v>
      </c>
      <c r="AB32" s="15">
        <v>0</v>
      </c>
      <c r="AC32" s="15">
        <v>11</v>
      </c>
      <c r="AD32" s="15">
        <v>0</v>
      </c>
      <c r="AE32" s="15">
        <v>570</v>
      </c>
      <c r="AF32" s="15">
        <v>237</v>
      </c>
      <c r="AG32" s="15"/>
      <c r="AH32" s="15"/>
      <c r="AI32" s="22"/>
    </row>
    <row r="33" spans="1:35" s="3" customFormat="1" ht="18" customHeight="1">
      <c r="A33" s="7">
        <v>18</v>
      </c>
      <c r="B33" s="87" t="s">
        <v>268</v>
      </c>
      <c r="C33" s="223" t="s">
        <v>267</v>
      </c>
      <c r="D33" s="223"/>
      <c r="E33" s="20" t="s">
        <v>332</v>
      </c>
      <c r="F33" s="177">
        <v>65</v>
      </c>
      <c r="G33" s="70"/>
      <c r="H33" s="15">
        <v>2</v>
      </c>
      <c r="I33" s="15"/>
      <c r="J33" s="15">
        <v>10</v>
      </c>
      <c r="K33" s="15">
        <v>0</v>
      </c>
      <c r="L33" s="15"/>
      <c r="M33" s="15"/>
      <c r="N33" s="15"/>
      <c r="O33" s="15"/>
      <c r="P33" s="15">
        <v>0</v>
      </c>
      <c r="Q33" s="15">
        <v>0</v>
      </c>
      <c r="R33" s="15">
        <v>0</v>
      </c>
      <c r="S33" s="15">
        <v>0</v>
      </c>
      <c r="T33" s="15">
        <v>0</v>
      </c>
      <c r="U33" s="15">
        <v>49</v>
      </c>
      <c r="V33" s="15">
        <v>4</v>
      </c>
      <c r="W33" s="15">
        <v>0</v>
      </c>
      <c r="X33" s="15">
        <v>42</v>
      </c>
      <c r="Y33" s="15">
        <v>3</v>
      </c>
      <c r="Z33" s="15">
        <v>49</v>
      </c>
      <c r="AA33" s="15">
        <v>4</v>
      </c>
      <c r="AB33" s="15">
        <v>0</v>
      </c>
      <c r="AC33" s="15">
        <v>42</v>
      </c>
      <c r="AD33" s="15">
        <v>3</v>
      </c>
      <c r="AE33" s="27">
        <v>2031.5</v>
      </c>
      <c r="AF33" s="15">
        <v>184</v>
      </c>
      <c r="AG33" s="15"/>
      <c r="AH33" s="15"/>
      <c r="AI33" s="22"/>
    </row>
    <row r="34" spans="1:35" s="3" customFormat="1" ht="18" customHeight="1">
      <c r="A34" s="7">
        <v>19</v>
      </c>
      <c r="B34" s="87" t="s">
        <v>269</v>
      </c>
      <c r="C34" s="223" t="s">
        <v>267</v>
      </c>
      <c r="D34" s="223"/>
      <c r="E34" s="20" t="s">
        <v>271</v>
      </c>
      <c r="F34" s="177">
        <v>116</v>
      </c>
      <c r="G34" s="70"/>
      <c r="H34" s="15">
        <v>1</v>
      </c>
      <c r="I34" s="15"/>
      <c r="J34" s="15">
        <v>1</v>
      </c>
      <c r="K34" s="15">
        <v>0</v>
      </c>
      <c r="L34" s="15"/>
      <c r="M34" s="15"/>
      <c r="N34" s="15"/>
      <c r="O34" s="15"/>
      <c r="P34" s="15">
        <v>0</v>
      </c>
      <c r="Q34" s="15">
        <v>0</v>
      </c>
      <c r="R34" s="15">
        <v>0</v>
      </c>
      <c r="S34" s="15">
        <v>0</v>
      </c>
      <c r="T34" s="15">
        <v>0</v>
      </c>
      <c r="U34" s="15">
        <v>21</v>
      </c>
      <c r="V34" s="15">
        <v>2</v>
      </c>
      <c r="W34" s="15">
        <v>0</v>
      </c>
      <c r="X34" s="15">
        <v>11</v>
      </c>
      <c r="Y34" s="15">
        <v>8</v>
      </c>
      <c r="Z34" s="15">
        <v>21</v>
      </c>
      <c r="AA34" s="15">
        <v>2</v>
      </c>
      <c r="AB34" s="15">
        <v>0</v>
      </c>
      <c r="AC34" s="15">
        <v>11</v>
      </c>
      <c r="AD34" s="15">
        <v>8</v>
      </c>
      <c r="AE34" s="27">
        <v>1062.5</v>
      </c>
      <c r="AF34" s="15">
        <v>136</v>
      </c>
      <c r="AG34" s="15"/>
      <c r="AH34" s="15"/>
      <c r="AI34" s="22"/>
    </row>
    <row r="35" spans="1:35" s="3" customFormat="1" ht="18" customHeight="1">
      <c r="A35" s="7">
        <v>20</v>
      </c>
      <c r="B35" s="87" t="s">
        <v>270</v>
      </c>
      <c r="C35" s="223" t="s">
        <v>267</v>
      </c>
      <c r="D35" s="223"/>
      <c r="E35" s="20" t="s">
        <v>281</v>
      </c>
      <c r="F35" s="177">
        <v>111</v>
      </c>
      <c r="G35" s="70"/>
      <c r="H35" s="15">
        <v>1</v>
      </c>
      <c r="I35" s="15"/>
      <c r="J35" s="15">
        <v>2</v>
      </c>
      <c r="K35" s="15">
        <v>0</v>
      </c>
      <c r="L35" s="15"/>
      <c r="M35" s="15"/>
      <c r="N35" s="15"/>
      <c r="O35" s="15"/>
      <c r="P35" s="15">
        <v>0</v>
      </c>
      <c r="Q35" s="15">
        <v>0</v>
      </c>
      <c r="R35" s="15">
        <v>0</v>
      </c>
      <c r="S35" s="15">
        <v>0</v>
      </c>
      <c r="T35" s="15">
        <v>0</v>
      </c>
      <c r="U35" s="15">
        <v>9</v>
      </c>
      <c r="V35" s="15">
        <v>0</v>
      </c>
      <c r="W35" s="15">
        <v>0</v>
      </c>
      <c r="X35" s="15">
        <v>9</v>
      </c>
      <c r="Y35" s="15">
        <v>0</v>
      </c>
      <c r="Z35" s="15">
        <v>9</v>
      </c>
      <c r="AA35" s="15">
        <v>0</v>
      </c>
      <c r="AB35" s="15">
        <v>0</v>
      </c>
      <c r="AC35" s="15">
        <v>9</v>
      </c>
      <c r="AD35" s="15">
        <v>0</v>
      </c>
      <c r="AE35" s="15">
        <v>379</v>
      </c>
      <c r="AF35" s="15">
        <v>163</v>
      </c>
      <c r="AG35" s="15"/>
      <c r="AH35" s="15"/>
      <c r="AI35" s="22"/>
    </row>
    <row r="36" spans="1:35" s="3" customFormat="1" ht="18" customHeight="1">
      <c r="A36" s="7">
        <v>21</v>
      </c>
      <c r="B36" s="87" t="s">
        <v>279</v>
      </c>
      <c r="C36" s="223" t="s">
        <v>276</v>
      </c>
      <c r="D36" s="223"/>
      <c r="E36" s="20" t="s">
        <v>333</v>
      </c>
      <c r="F36" s="177">
        <v>64</v>
      </c>
      <c r="G36" s="70"/>
      <c r="H36" s="15">
        <v>2</v>
      </c>
      <c r="I36" s="15"/>
      <c r="J36" s="15">
        <v>4</v>
      </c>
      <c r="K36" s="15">
        <v>0</v>
      </c>
      <c r="L36" s="15"/>
      <c r="M36" s="15"/>
      <c r="N36" s="15"/>
      <c r="O36" s="15"/>
      <c r="P36" s="15">
        <v>0</v>
      </c>
      <c r="Q36" s="15">
        <v>0</v>
      </c>
      <c r="R36" s="15">
        <v>0</v>
      </c>
      <c r="S36" s="15">
        <v>0</v>
      </c>
      <c r="T36" s="15">
        <v>0</v>
      </c>
      <c r="U36" s="15">
        <v>42</v>
      </c>
      <c r="V36" s="15">
        <v>3</v>
      </c>
      <c r="W36" s="15">
        <v>2</v>
      </c>
      <c r="X36" s="15">
        <v>3</v>
      </c>
      <c r="Y36" s="15">
        <v>34</v>
      </c>
      <c r="Z36" s="15">
        <v>42</v>
      </c>
      <c r="AA36" s="15">
        <v>3</v>
      </c>
      <c r="AB36" s="15">
        <v>2</v>
      </c>
      <c r="AC36" s="15">
        <v>3</v>
      </c>
      <c r="AD36" s="15">
        <v>34</v>
      </c>
      <c r="AE36" s="27">
        <v>1281</v>
      </c>
      <c r="AF36" s="15">
        <v>163</v>
      </c>
      <c r="AG36" s="15"/>
      <c r="AH36" s="15"/>
      <c r="AI36" s="22"/>
    </row>
    <row r="37" spans="1:35" s="3" customFormat="1" ht="18" customHeight="1">
      <c r="A37" s="7">
        <v>22</v>
      </c>
      <c r="B37" s="87" t="s">
        <v>280</v>
      </c>
      <c r="C37" s="223" t="s">
        <v>274</v>
      </c>
      <c r="D37" s="223"/>
      <c r="E37" s="20" t="s">
        <v>318</v>
      </c>
      <c r="F37" s="177">
        <v>95</v>
      </c>
      <c r="G37" s="70"/>
      <c r="H37" s="15">
        <v>6</v>
      </c>
      <c r="I37" s="15"/>
      <c r="J37" s="15">
        <v>15</v>
      </c>
      <c r="K37" s="15">
        <v>0</v>
      </c>
      <c r="L37" s="15"/>
      <c r="M37" s="15"/>
      <c r="N37" s="15"/>
      <c r="O37" s="15"/>
      <c r="P37" s="15">
        <v>0</v>
      </c>
      <c r="Q37" s="15">
        <v>0</v>
      </c>
      <c r="R37" s="15">
        <v>0</v>
      </c>
      <c r="S37" s="15">
        <v>0</v>
      </c>
      <c r="T37" s="15">
        <v>0</v>
      </c>
      <c r="U37" s="15">
        <v>79</v>
      </c>
      <c r="V37" s="15">
        <v>3</v>
      </c>
      <c r="W37" s="15">
        <v>0</v>
      </c>
      <c r="X37" s="15">
        <v>30</v>
      </c>
      <c r="Y37" s="15">
        <v>46</v>
      </c>
      <c r="Z37" s="15">
        <v>79</v>
      </c>
      <c r="AA37" s="15">
        <v>3</v>
      </c>
      <c r="AB37" s="15">
        <v>0</v>
      </c>
      <c r="AC37" s="15">
        <v>30</v>
      </c>
      <c r="AD37" s="15">
        <v>46</v>
      </c>
      <c r="AE37" s="15">
        <v>2282</v>
      </c>
      <c r="AF37" s="15">
        <v>241</v>
      </c>
      <c r="AG37" s="15"/>
      <c r="AH37" s="15"/>
      <c r="AI37" s="22"/>
    </row>
    <row r="38" spans="1:35" s="196" customFormat="1" ht="18" customHeight="1">
      <c r="A38" s="189" t="s">
        <v>43</v>
      </c>
      <c r="B38" s="190" t="s">
        <v>44</v>
      </c>
      <c r="C38" s="191">
        <f>COUNTA(B39:B67)</f>
        <v>29</v>
      </c>
      <c r="D38" s="192" t="s">
        <v>24</v>
      </c>
      <c r="E38" s="195"/>
      <c r="F38" s="177"/>
      <c r="G38" s="193">
        <v>0</v>
      </c>
      <c r="H38" s="193">
        <v>173</v>
      </c>
      <c r="I38" s="193">
        <v>0</v>
      </c>
      <c r="J38" s="193">
        <v>532</v>
      </c>
      <c r="K38" s="193">
        <v>0</v>
      </c>
      <c r="L38" s="193">
        <v>0</v>
      </c>
      <c r="M38" s="193">
        <v>0</v>
      </c>
      <c r="N38" s="193">
        <v>0</v>
      </c>
      <c r="O38" s="193">
        <v>0</v>
      </c>
      <c r="P38" s="193">
        <v>0</v>
      </c>
      <c r="Q38" s="193">
        <v>0</v>
      </c>
      <c r="R38" s="193">
        <v>0</v>
      </c>
      <c r="S38" s="193">
        <v>0</v>
      </c>
      <c r="T38" s="193">
        <v>0</v>
      </c>
      <c r="U38" s="193">
        <v>6153</v>
      </c>
      <c r="V38" s="193">
        <v>592</v>
      </c>
      <c r="W38" s="193">
        <v>15</v>
      </c>
      <c r="X38" s="193">
        <v>3705</v>
      </c>
      <c r="Y38" s="193">
        <v>1841</v>
      </c>
      <c r="Z38" s="193">
        <v>6153</v>
      </c>
      <c r="AA38" s="193">
        <v>592</v>
      </c>
      <c r="AB38" s="193">
        <v>15</v>
      </c>
      <c r="AC38" s="193">
        <v>3705</v>
      </c>
      <c r="AD38" s="193">
        <v>1841</v>
      </c>
      <c r="AE38" s="193">
        <v>333760</v>
      </c>
      <c r="AF38" s="193">
        <v>1788</v>
      </c>
      <c r="AG38" s="193">
        <v>80.73</v>
      </c>
      <c r="AH38" s="193">
        <v>3</v>
      </c>
      <c r="AI38" s="193">
        <v>0</v>
      </c>
    </row>
    <row r="39" spans="1:35" s="142" customFormat="1" ht="18" customHeight="1">
      <c r="A39" s="7">
        <v>1</v>
      </c>
      <c r="B39" s="19" t="s">
        <v>45</v>
      </c>
      <c r="C39" s="223" t="s">
        <v>46</v>
      </c>
      <c r="D39" s="223"/>
      <c r="E39" s="20" t="s">
        <v>358</v>
      </c>
      <c r="F39" s="70">
        <v>25</v>
      </c>
      <c r="G39" s="70"/>
      <c r="H39" s="15">
        <v>11</v>
      </c>
      <c r="I39" s="15"/>
      <c r="J39" s="15">
        <v>84</v>
      </c>
      <c r="K39" s="15">
        <v>0</v>
      </c>
      <c r="L39" s="15"/>
      <c r="M39" s="15"/>
      <c r="N39" s="15"/>
      <c r="O39" s="15"/>
      <c r="P39" s="15">
        <v>0</v>
      </c>
      <c r="Q39" s="15">
        <v>0</v>
      </c>
      <c r="R39" s="15">
        <v>0</v>
      </c>
      <c r="S39" s="15">
        <v>0</v>
      </c>
      <c r="T39" s="15">
        <v>0</v>
      </c>
      <c r="U39" s="15">
        <v>1517</v>
      </c>
      <c r="V39" s="15">
        <v>142</v>
      </c>
      <c r="W39" s="15">
        <v>2</v>
      </c>
      <c r="X39" s="15">
        <v>797</v>
      </c>
      <c r="Y39" s="15">
        <v>576</v>
      </c>
      <c r="Z39" s="15">
        <v>1517</v>
      </c>
      <c r="AA39" s="15">
        <v>142</v>
      </c>
      <c r="AB39" s="15">
        <v>2</v>
      </c>
      <c r="AC39" s="15">
        <v>797</v>
      </c>
      <c r="AD39" s="15">
        <v>576</v>
      </c>
      <c r="AE39" s="15">
        <v>82749</v>
      </c>
      <c r="AF39" s="15">
        <v>92</v>
      </c>
      <c r="AG39" s="15">
        <v>10</v>
      </c>
      <c r="AH39" s="15"/>
      <c r="AI39" s="6"/>
    </row>
    <row r="40" spans="1:35" s="175" customFormat="1" ht="18" customHeight="1">
      <c r="A40" s="7">
        <v>2</v>
      </c>
      <c r="B40" s="19" t="s">
        <v>47</v>
      </c>
      <c r="C40" s="223" t="s">
        <v>48</v>
      </c>
      <c r="D40" s="223"/>
      <c r="E40" s="20" t="s">
        <v>258</v>
      </c>
      <c r="F40" s="177">
        <v>127</v>
      </c>
      <c r="G40" s="70"/>
      <c r="H40" s="15">
        <v>13</v>
      </c>
      <c r="I40" s="15"/>
      <c r="J40" s="15">
        <v>20</v>
      </c>
      <c r="K40" s="15">
        <v>0</v>
      </c>
      <c r="L40" s="15"/>
      <c r="M40" s="15"/>
      <c r="N40" s="15"/>
      <c r="O40" s="15"/>
      <c r="P40" s="15">
        <v>0</v>
      </c>
      <c r="Q40" s="15">
        <v>0</v>
      </c>
      <c r="R40" s="15">
        <v>0</v>
      </c>
      <c r="S40" s="15">
        <v>0</v>
      </c>
      <c r="T40" s="15">
        <v>0</v>
      </c>
      <c r="U40" s="15">
        <v>316</v>
      </c>
      <c r="V40" s="15">
        <v>46</v>
      </c>
      <c r="W40" s="15">
        <v>1</v>
      </c>
      <c r="X40" s="15">
        <v>143</v>
      </c>
      <c r="Y40" s="15">
        <v>126</v>
      </c>
      <c r="Z40" s="15">
        <v>316</v>
      </c>
      <c r="AA40" s="15">
        <v>46</v>
      </c>
      <c r="AB40" s="15">
        <v>1</v>
      </c>
      <c r="AC40" s="15">
        <v>143</v>
      </c>
      <c r="AD40" s="15">
        <v>126</v>
      </c>
      <c r="AE40" s="15">
        <v>18700</v>
      </c>
      <c r="AF40" s="15">
        <v>41</v>
      </c>
      <c r="AG40" s="15">
        <v>3</v>
      </c>
      <c r="AH40" s="15">
        <v>1</v>
      </c>
      <c r="AI40" s="178"/>
    </row>
    <row r="41" spans="1:35" s="175" customFormat="1" ht="18" customHeight="1">
      <c r="A41" s="7">
        <v>3</v>
      </c>
      <c r="B41" s="19" t="s">
        <v>49</v>
      </c>
      <c r="C41" s="223" t="s">
        <v>50</v>
      </c>
      <c r="D41" s="223"/>
      <c r="E41" s="20" t="s">
        <v>283</v>
      </c>
      <c r="F41" s="177">
        <v>109</v>
      </c>
      <c r="G41" s="70"/>
      <c r="H41" s="15">
        <v>5</v>
      </c>
      <c r="I41" s="15"/>
      <c r="J41" s="15">
        <v>7</v>
      </c>
      <c r="K41" s="15">
        <v>0</v>
      </c>
      <c r="L41" s="15"/>
      <c r="M41" s="15"/>
      <c r="N41" s="15"/>
      <c r="O41" s="15"/>
      <c r="P41" s="15">
        <v>0</v>
      </c>
      <c r="Q41" s="15">
        <v>0</v>
      </c>
      <c r="R41" s="15">
        <v>0</v>
      </c>
      <c r="S41" s="15">
        <v>0</v>
      </c>
      <c r="T41" s="15">
        <v>0</v>
      </c>
      <c r="U41" s="15">
        <v>81</v>
      </c>
      <c r="V41" s="15">
        <v>9</v>
      </c>
      <c r="W41" s="15">
        <v>1</v>
      </c>
      <c r="X41" s="15">
        <v>61</v>
      </c>
      <c r="Y41" s="15">
        <v>10</v>
      </c>
      <c r="Z41" s="15">
        <v>81</v>
      </c>
      <c r="AA41" s="15">
        <v>9</v>
      </c>
      <c r="AB41" s="15">
        <v>1</v>
      </c>
      <c r="AC41" s="15">
        <v>61</v>
      </c>
      <c r="AD41" s="15">
        <v>10</v>
      </c>
      <c r="AE41" s="15">
        <v>4383</v>
      </c>
      <c r="AF41" s="15">
        <v>102</v>
      </c>
      <c r="AG41" s="18">
        <v>5.2</v>
      </c>
      <c r="AH41" s="15"/>
      <c r="AI41" s="178"/>
    </row>
    <row r="42" spans="1:35" s="175" customFormat="1" ht="18" customHeight="1">
      <c r="A42" s="7">
        <v>4</v>
      </c>
      <c r="B42" s="19" t="s">
        <v>51</v>
      </c>
      <c r="C42" s="223" t="s">
        <v>50</v>
      </c>
      <c r="D42" s="223"/>
      <c r="E42" s="20" t="s">
        <v>304</v>
      </c>
      <c r="F42" s="177">
        <v>96</v>
      </c>
      <c r="G42" s="70"/>
      <c r="H42" s="15">
        <v>7</v>
      </c>
      <c r="I42" s="15"/>
      <c r="J42" s="15">
        <v>12</v>
      </c>
      <c r="K42" s="15">
        <v>0</v>
      </c>
      <c r="L42" s="15"/>
      <c r="M42" s="15"/>
      <c r="N42" s="15"/>
      <c r="O42" s="15"/>
      <c r="P42" s="15">
        <v>0</v>
      </c>
      <c r="Q42" s="15">
        <v>0</v>
      </c>
      <c r="R42" s="15">
        <v>0</v>
      </c>
      <c r="S42" s="15">
        <v>0</v>
      </c>
      <c r="T42" s="15">
        <v>0</v>
      </c>
      <c r="U42" s="15">
        <v>191</v>
      </c>
      <c r="V42" s="15">
        <v>19</v>
      </c>
      <c r="W42" s="15">
        <v>1</v>
      </c>
      <c r="X42" s="15">
        <v>97</v>
      </c>
      <c r="Y42" s="15">
        <v>74</v>
      </c>
      <c r="Z42" s="15">
        <v>191</v>
      </c>
      <c r="AA42" s="15">
        <v>19</v>
      </c>
      <c r="AB42" s="15">
        <v>1</v>
      </c>
      <c r="AC42" s="15">
        <v>97</v>
      </c>
      <c r="AD42" s="15">
        <v>74</v>
      </c>
      <c r="AE42" s="15">
        <v>9929</v>
      </c>
      <c r="AF42" s="15">
        <v>27</v>
      </c>
      <c r="AG42" s="27">
        <v>1.5</v>
      </c>
      <c r="AH42" s="15">
        <v>1</v>
      </c>
      <c r="AI42" s="178"/>
    </row>
    <row r="43" spans="1:35" s="175" customFormat="1" ht="18" customHeight="1">
      <c r="A43" s="7">
        <v>5</v>
      </c>
      <c r="B43" s="19" t="s">
        <v>52</v>
      </c>
      <c r="C43" s="223" t="s">
        <v>36</v>
      </c>
      <c r="D43" s="223"/>
      <c r="E43" s="20" t="s">
        <v>328</v>
      </c>
      <c r="F43" s="177">
        <v>166</v>
      </c>
      <c r="G43" s="70"/>
      <c r="H43" s="15">
        <v>6</v>
      </c>
      <c r="I43" s="15"/>
      <c r="J43" s="15">
        <v>9</v>
      </c>
      <c r="K43" s="15">
        <v>0</v>
      </c>
      <c r="L43" s="15"/>
      <c r="M43" s="15"/>
      <c r="N43" s="15"/>
      <c r="O43" s="15"/>
      <c r="P43" s="15">
        <v>0</v>
      </c>
      <c r="Q43" s="15">
        <v>0</v>
      </c>
      <c r="R43" s="15">
        <v>0</v>
      </c>
      <c r="S43" s="15">
        <v>0</v>
      </c>
      <c r="T43" s="15">
        <v>0</v>
      </c>
      <c r="U43" s="15">
        <v>45</v>
      </c>
      <c r="V43" s="15">
        <v>10</v>
      </c>
      <c r="W43" s="15">
        <v>0</v>
      </c>
      <c r="X43" s="15">
        <v>29</v>
      </c>
      <c r="Y43" s="15">
        <v>6</v>
      </c>
      <c r="Z43" s="15">
        <v>45</v>
      </c>
      <c r="AA43" s="15">
        <v>10</v>
      </c>
      <c r="AB43" s="15">
        <v>0</v>
      </c>
      <c r="AC43" s="15">
        <v>29</v>
      </c>
      <c r="AD43" s="15">
        <v>6</v>
      </c>
      <c r="AE43" s="15">
        <v>3285</v>
      </c>
      <c r="AF43" s="15">
        <v>10</v>
      </c>
      <c r="AG43" s="18">
        <v>0.55000000000000004</v>
      </c>
      <c r="AH43" s="15"/>
      <c r="AI43" s="178"/>
    </row>
    <row r="44" spans="1:35" s="175" customFormat="1" ht="18" customHeight="1">
      <c r="A44" s="7">
        <v>6</v>
      </c>
      <c r="B44" s="19" t="s">
        <v>53</v>
      </c>
      <c r="C44" s="223" t="s">
        <v>54</v>
      </c>
      <c r="D44" s="223"/>
      <c r="E44" s="20" t="s">
        <v>314</v>
      </c>
      <c r="F44" s="177">
        <v>86</v>
      </c>
      <c r="G44" s="70"/>
      <c r="H44" s="15">
        <v>12</v>
      </c>
      <c r="I44" s="15"/>
      <c r="J44" s="15">
        <v>27</v>
      </c>
      <c r="K44" s="15">
        <v>0</v>
      </c>
      <c r="L44" s="15"/>
      <c r="M44" s="15"/>
      <c r="N44" s="15"/>
      <c r="O44" s="15"/>
      <c r="P44" s="15">
        <v>0</v>
      </c>
      <c r="Q44" s="15">
        <v>0</v>
      </c>
      <c r="R44" s="15">
        <v>0</v>
      </c>
      <c r="S44" s="15">
        <v>0</v>
      </c>
      <c r="T44" s="15">
        <v>0</v>
      </c>
      <c r="U44" s="15">
        <v>368</v>
      </c>
      <c r="V44" s="15">
        <v>22</v>
      </c>
      <c r="W44" s="15">
        <v>1</v>
      </c>
      <c r="X44" s="15">
        <v>288</v>
      </c>
      <c r="Y44" s="15">
        <v>57</v>
      </c>
      <c r="Z44" s="15">
        <v>368</v>
      </c>
      <c r="AA44" s="15">
        <v>22</v>
      </c>
      <c r="AB44" s="15">
        <v>1</v>
      </c>
      <c r="AC44" s="15">
        <v>288</v>
      </c>
      <c r="AD44" s="15">
        <v>57</v>
      </c>
      <c r="AE44" s="15">
        <v>19482</v>
      </c>
      <c r="AF44" s="15">
        <v>200</v>
      </c>
      <c r="AG44" s="15">
        <v>7</v>
      </c>
      <c r="AH44" s="15"/>
      <c r="AI44" s="178"/>
    </row>
    <row r="45" spans="1:35" s="175" customFormat="1" ht="18" customHeight="1">
      <c r="A45" s="7">
        <v>7</v>
      </c>
      <c r="B45" s="19" t="s">
        <v>55</v>
      </c>
      <c r="C45" s="223" t="s">
        <v>54</v>
      </c>
      <c r="D45" s="223"/>
      <c r="E45" s="20" t="s">
        <v>327</v>
      </c>
      <c r="F45" s="177">
        <v>74</v>
      </c>
      <c r="G45" s="70"/>
      <c r="H45" s="15">
        <v>8</v>
      </c>
      <c r="I45" s="15"/>
      <c r="J45" s="15">
        <v>22</v>
      </c>
      <c r="K45" s="15">
        <v>0</v>
      </c>
      <c r="L45" s="15"/>
      <c r="M45" s="15"/>
      <c r="N45" s="15"/>
      <c r="O45" s="15"/>
      <c r="P45" s="15">
        <v>0</v>
      </c>
      <c r="Q45" s="15">
        <v>0</v>
      </c>
      <c r="R45" s="15">
        <v>0</v>
      </c>
      <c r="S45" s="15">
        <v>0</v>
      </c>
      <c r="T45" s="15">
        <v>0</v>
      </c>
      <c r="U45" s="15">
        <v>408</v>
      </c>
      <c r="V45" s="15">
        <v>25</v>
      </c>
      <c r="W45" s="15">
        <v>1</v>
      </c>
      <c r="X45" s="15">
        <v>301</v>
      </c>
      <c r="Y45" s="15">
        <v>81</v>
      </c>
      <c r="Z45" s="15">
        <v>408</v>
      </c>
      <c r="AA45" s="15">
        <v>25</v>
      </c>
      <c r="AB45" s="15">
        <v>1</v>
      </c>
      <c r="AC45" s="15">
        <v>301</v>
      </c>
      <c r="AD45" s="15">
        <v>81</v>
      </c>
      <c r="AE45" s="15">
        <v>17994</v>
      </c>
      <c r="AF45" s="15">
        <v>180</v>
      </c>
      <c r="AG45" s="15">
        <v>10</v>
      </c>
      <c r="AH45" s="15"/>
      <c r="AI45" s="178"/>
    </row>
    <row r="46" spans="1:35" s="142" customFormat="1" ht="18" customHeight="1">
      <c r="A46" s="7">
        <v>8</v>
      </c>
      <c r="B46" s="19" t="s">
        <v>56</v>
      </c>
      <c r="C46" s="223" t="s">
        <v>57</v>
      </c>
      <c r="D46" s="223"/>
      <c r="E46" s="20" t="s">
        <v>127</v>
      </c>
      <c r="F46" s="177">
        <v>196</v>
      </c>
      <c r="G46" s="70"/>
      <c r="H46" s="15">
        <v>3</v>
      </c>
      <c r="I46" s="15"/>
      <c r="J46" s="15">
        <v>3</v>
      </c>
      <c r="K46" s="15">
        <v>0</v>
      </c>
      <c r="L46" s="15"/>
      <c r="M46" s="15"/>
      <c r="N46" s="15"/>
      <c r="O46" s="15"/>
      <c r="P46" s="15">
        <v>0</v>
      </c>
      <c r="Q46" s="15">
        <v>0</v>
      </c>
      <c r="R46" s="15">
        <v>0</v>
      </c>
      <c r="S46" s="15">
        <v>0</v>
      </c>
      <c r="T46" s="15">
        <v>0</v>
      </c>
      <c r="U46" s="15">
        <v>38</v>
      </c>
      <c r="V46" s="15">
        <v>1</v>
      </c>
      <c r="W46" s="15">
        <v>0</v>
      </c>
      <c r="X46" s="15">
        <v>25</v>
      </c>
      <c r="Y46" s="15">
        <v>12</v>
      </c>
      <c r="Z46" s="15">
        <v>38</v>
      </c>
      <c r="AA46" s="15">
        <v>1</v>
      </c>
      <c r="AB46" s="15">
        <v>0</v>
      </c>
      <c r="AC46" s="15">
        <v>25</v>
      </c>
      <c r="AD46" s="15">
        <v>12</v>
      </c>
      <c r="AE46" s="15">
        <v>942</v>
      </c>
      <c r="AF46" s="15">
        <v>10</v>
      </c>
      <c r="AG46" s="18">
        <v>0.5</v>
      </c>
      <c r="AH46" s="15"/>
      <c r="AI46" s="6"/>
    </row>
    <row r="47" spans="1:35" s="142" customFormat="1" ht="18" customHeight="1">
      <c r="A47" s="7">
        <v>9</v>
      </c>
      <c r="B47" s="19" t="s">
        <v>58</v>
      </c>
      <c r="C47" s="223" t="s">
        <v>59</v>
      </c>
      <c r="D47" s="223"/>
      <c r="E47" s="20" t="s">
        <v>340</v>
      </c>
      <c r="F47" s="177">
        <v>49</v>
      </c>
      <c r="G47" s="70"/>
      <c r="H47" s="15">
        <v>6</v>
      </c>
      <c r="I47" s="15"/>
      <c r="J47" s="15">
        <v>16</v>
      </c>
      <c r="K47" s="15">
        <v>0</v>
      </c>
      <c r="L47" s="15"/>
      <c r="M47" s="15"/>
      <c r="N47" s="15"/>
      <c r="O47" s="15"/>
      <c r="P47" s="15">
        <v>0</v>
      </c>
      <c r="Q47" s="15">
        <v>0</v>
      </c>
      <c r="R47" s="15">
        <v>0</v>
      </c>
      <c r="S47" s="15">
        <v>0</v>
      </c>
      <c r="T47" s="15">
        <v>0</v>
      </c>
      <c r="U47" s="15">
        <v>163</v>
      </c>
      <c r="V47" s="15">
        <v>8</v>
      </c>
      <c r="W47" s="15">
        <v>3</v>
      </c>
      <c r="X47" s="15">
        <v>119</v>
      </c>
      <c r="Y47" s="15">
        <v>33</v>
      </c>
      <c r="Z47" s="15">
        <v>163</v>
      </c>
      <c r="AA47" s="15">
        <v>8</v>
      </c>
      <c r="AB47" s="15">
        <v>3</v>
      </c>
      <c r="AC47" s="15">
        <v>119</v>
      </c>
      <c r="AD47" s="15">
        <v>33</v>
      </c>
      <c r="AE47" s="15">
        <v>7601</v>
      </c>
      <c r="AF47" s="15">
        <v>29</v>
      </c>
      <c r="AG47" s="18">
        <v>1.92</v>
      </c>
      <c r="AH47" s="15"/>
      <c r="AI47" s="6"/>
    </row>
    <row r="48" spans="1:35" s="3" customFormat="1" ht="18" customHeight="1">
      <c r="A48" s="7">
        <v>10</v>
      </c>
      <c r="B48" s="19" t="s">
        <v>60</v>
      </c>
      <c r="C48" s="223" t="s">
        <v>38</v>
      </c>
      <c r="D48" s="223"/>
      <c r="E48" s="20" t="s">
        <v>121</v>
      </c>
      <c r="F48" s="177">
        <v>215</v>
      </c>
      <c r="G48" s="70"/>
      <c r="H48" s="15">
        <v>4</v>
      </c>
      <c r="I48" s="15"/>
      <c r="J48" s="15">
        <v>4</v>
      </c>
      <c r="K48" s="15">
        <v>0</v>
      </c>
      <c r="L48" s="15"/>
      <c r="M48" s="15"/>
      <c r="N48" s="15"/>
      <c r="O48" s="15"/>
      <c r="P48" s="15">
        <v>0</v>
      </c>
      <c r="Q48" s="15">
        <v>0</v>
      </c>
      <c r="R48" s="15">
        <v>0</v>
      </c>
      <c r="S48" s="15">
        <v>0</v>
      </c>
      <c r="T48" s="15">
        <v>0</v>
      </c>
      <c r="U48" s="15">
        <v>22</v>
      </c>
      <c r="V48" s="15">
        <v>0</v>
      </c>
      <c r="W48" s="15">
        <v>0</v>
      </c>
      <c r="X48" s="15">
        <v>16</v>
      </c>
      <c r="Y48" s="15">
        <v>6</v>
      </c>
      <c r="Z48" s="15">
        <v>22</v>
      </c>
      <c r="AA48" s="15">
        <v>0</v>
      </c>
      <c r="AB48" s="15">
        <v>0</v>
      </c>
      <c r="AC48" s="15">
        <v>16</v>
      </c>
      <c r="AD48" s="15">
        <v>6</v>
      </c>
      <c r="AE48" s="15">
        <v>620</v>
      </c>
      <c r="AF48" s="15">
        <v>20</v>
      </c>
      <c r="AG48" s="27">
        <v>1</v>
      </c>
      <c r="AH48" s="15"/>
      <c r="AI48" s="22"/>
    </row>
    <row r="49" spans="1:36" s="3" customFormat="1" ht="18.75" customHeight="1">
      <c r="A49" s="7">
        <v>11</v>
      </c>
      <c r="B49" s="19" t="s">
        <v>61</v>
      </c>
      <c r="C49" s="223" t="s">
        <v>62</v>
      </c>
      <c r="D49" s="223"/>
      <c r="E49" s="20" t="s">
        <v>302</v>
      </c>
      <c r="F49" s="177">
        <v>98</v>
      </c>
      <c r="G49" s="70"/>
      <c r="H49" s="15">
        <v>5</v>
      </c>
      <c r="I49" s="15"/>
      <c r="J49" s="15">
        <v>31</v>
      </c>
      <c r="K49" s="15">
        <v>0</v>
      </c>
      <c r="L49" s="15"/>
      <c r="M49" s="15"/>
      <c r="N49" s="15"/>
      <c r="O49" s="15"/>
      <c r="P49" s="15">
        <v>0</v>
      </c>
      <c r="Q49" s="15">
        <v>0</v>
      </c>
      <c r="R49" s="15">
        <v>0</v>
      </c>
      <c r="S49" s="15">
        <v>0</v>
      </c>
      <c r="T49" s="15">
        <v>0</v>
      </c>
      <c r="U49" s="15">
        <v>301</v>
      </c>
      <c r="V49" s="15">
        <v>20</v>
      </c>
      <c r="W49" s="15">
        <v>0</v>
      </c>
      <c r="X49" s="15">
        <v>203</v>
      </c>
      <c r="Y49" s="15">
        <v>78</v>
      </c>
      <c r="Z49" s="15">
        <v>301</v>
      </c>
      <c r="AA49" s="15">
        <v>20</v>
      </c>
      <c r="AB49" s="15">
        <v>0</v>
      </c>
      <c r="AC49" s="15">
        <v>203</v>
      </c>
      <c r="AD49" s="15">
        <v>78</v>
      </c>
      <c r="AE49" s="15">
        <v>14409</v>
      </c>
      <c r="AF49" s="15">
        <v>63</v>
      </c>
      <c r="AG49" s="27">
        <v>2</v>
      </c>
      <c r="AH49" s="15"/>
      <c r="AI49" s="22"/>
    </row>
    <row r="50" spans="1:36" s="142" customFormat="1" ht="18.75" customHeight="1">
      <c r="A50" s="7">
        <v>12</v>
      </c>
      <c r="B50" s="19" t="s">
        <v>63</v>
      </c>
      <c r="C50" s="223" t="s">
        <v>64</v>
      </c>
      <c r="D50" s="223"/>
      <c r="E50" s="20" t="s">
        <v>359</v>
      </c>
      <c r="F50" s="177">
        <v>73</v>
      </c>
      <c r="G50" s="70"/>
      <c r="H50" s="15">
        <v>14</v>
      </c>
      <c r="I50" s="15"/>
      <c r="J50" s="15">
        <v>110</v>
      </c>
      <c r="K50" s="15">
        <v>0</v>
      </c>
      <c r="L50" s="15"/>
      <c r="M50" s="15"/>
      <c r="N50" s="15"/>
      <c r="O50" s="15"/>
      <c r="P50" s="15">
        <v>0</v>
      </c>
      <c r="Q50" s="15">
        <v>0</v>
      </c>
      <c r="R50" s="15">
        <v>0</v>
      </c>
      <c r="S50" s="15">
        <v>0</v>
      </c>
      <c r="T50" s="15">
        <v>0</v>
      </c>
      <c r="U50" s="15">
        <v>561</v>
      </c>
      <c r="V50" s="15">
        <v>98</v>
      </c>
      <c r="W50" s="15">
        <v>2</v>
      </c>
      <c r="X50" s="15">
        <v>271</v>
      </c>
      <c r="Y50" s="15">
        <v>190</v>
      </c>
      <c r="Z50" s="15">
        <v>561</v>
      </c>
      <c r="AA50" s="15">
        <v>98</v>
      </c>
      <c r="AB50" s="15">
        <v>2</v>
      </c>
      <c r="AC50" s="15">
        <v>271</v>
      </c>
      <c r="AD50" s="15">
        <v>190</v>
      </c>
      <c r="AE50" s="15">
        <v>37136</v>
      </c>
      <c r="AF50" s="15">
        <v>96</v>
      </c>
      <c r="AG50" s="30">
        <v>8.9149999999999991</v>
      </c>
      <c r="AH50" s="15"/>
      <c r="AI50" s="6"/>
    </row>
    <row r="51" spans="1:36" s="142" customFormat="1" ht="18.75" customHeight="1">
      <c r="A51" s="7">
        <v>13</v>
      </c>
      <c r="B51" s="19" t="s">
        <v>65</v>
      </c>
      <c r="C51" s="223" t="s">
        <v>64</v>
      </c>
      <c r="D51" s="223"/>
      <c r="E51" s="20" t="s">
        <v>335</v>
      </c>
      <c r="F51" s="177">
        <v>57</v>
      </c>
      <c r="G51" s="70"/>
      <c r="H51" s="15">
        <v>9</v>
      </c>
      <c r="I51" s="15"/>
      <c r="J51" s="15">
        <v>16</v>
      </c>
      <c r="K51" s="15">
        <v>0</v>
      </c>
      <c r="L51" s="15"/>
      <c r="M51" s="15"/>
      <c r="N51" s="15"/>
      <c r="O51" s="15"/>
      <c r="P51" s="15">
        <v>0</v>
      </c>
      <c r="Q51" s="15">
        <v>0</v>
      </c>
      <c r="R51" s="15">
        <v>0</v>
      </c>
      <c r="S51" s="15">
        <v>0</v>
      </c>
      <c r="T51" s="15">
        <v>0</v>
      </c>
      <c r="U51" s="15">
        <v>164</v>
      </c>
      <c r="V51" s="15">
        <v>26</v>
      </c>
      <c r="W51" s="15">
        <v>2</v>
      </c>
      <c r="X51" s="15">
        <v>66</v>
      </c>
      <c r="Y51" s="15">
        <v>70</v>
      </c>
      <c r="Z51" s="15">
        <v>164</v>
      </c>
      <c r="AA51" s="15">
        <v>26</v>
      </c>
      <c r="AB51" s="15">
        <v>2</v>
      </c>
      <c r="AC51" s="15">
        <v>66</v>
      </c>
      <c r="AD51" s="15">
        <v>70</v>
      </c>
      <c r="AE51" s="15">
        <v>10252</v>
      </c>
      <c r="AF51" s="15">
        <v>13</v>
      </c>
      <c r="AG51" s="18">
        <v>2.12</v>
      </c>
      <c r="AH51" s="15"/>
      <c r="AI51" s="6"/>
    </row>
    <row r="52" spans="1:36" s="142" customFormat="1" ht="18.75" customHeight="1">
      <c r="A52" s="7">
        <v>14</v>
      </c>
      <c r="B52" s="19" t="s">
        <v>66</v>
      </c>
      <c r="C52" s="223" t="s">
        <v>67</v>
      </c>
      <c r="D52" s="223"/>
      <c r="E52" s="20" t="s">
        <v>370</v>
      </c>
      <c r="F52" s="70">
        <v>7</v>
      </c>
      <c r="G52" s="70"/>
      <c r="H52" s="15">
        <v>10</v>
      </c>
      <c r="I52" s="15"/>
      <c r="J52" s="15">
        <v>18</v>
      </c>
      <c r="K52" s="15">
        <v>0</v>
      </c>
      <c r="L52" s="15"/>
      <c r="M52" s="15"/>
      <c r="N52" s="15"/>
      <c r="O52" s="15"/>
      <c r="P52" s="15">
        <v>0</v>
      </c>
      <c r="Q52" s="15">
        <v>0</v>
      </c>
      <c r="R52" s="15">
        <v>0</v>
      </c>
      <c r="S52" s="15">
        <v>0</v>
      </c>
      <c r="T52" s="15">
        <v>0</v>
      </c>
      <c r="U52" s="15">
        <v>171</v>
      </c>
      <c r="V52" s="15">
        <v>9</v>
      </c>
      <c r="W52" s="15">
        <v>0</v>
      </c>
      <c r="X52" s="15">
        <v>146</v>
      </c>
      <c r="Y52" s="15">
        <v>16</v>
      </c>
      <c r="Z52" s="15">
        <v>171</v>
      </c>
      <c r="AA52" s="15">
        <v>9</v>
      </c>
      <c r="AB52" s="15">
        <v>0</v>
      </c>
      <c r="AC52" s="15">
        <v>146</v>
      </c>
      <c r="AD52" s="15">
        <v>16</v>
      </c>
      <c r="AE52" s="15">
        <v>10771</v>
      </c>
      <c r="AF52" s="15">
        <v>56</v>
      </c>
      <c r="AG52" s="27">
        <v>1.3</v>
      </c>
      <c r="AH52" s="15"/>
      <c r="AI52" s="6"/>
    </row>
    <row r="53" spans="1:36" s="175" customFormat="1" ht="18.75" customHeight="1">
      <c r="A53" s="7">
        <v>15</v>
      </c>
      <c r="B53" s="19" t="s">
        <v>68</v>
      </c>
      <c r="C53" s="223" t="s">
        <v>69</v>
      </c>
      <c r="D53" s="223"/>
      <c r="E53" s="20" t="s">
        <v>316</v>
      </c>
      <c r="F53" s="177">
        <v>82</v>
      </c>
      <c r="G53" s="70"/>
      <c r="H53" s="15">
        <v>6</v>
      </c>
      <c r="I53" s="15"/>
      <c r="J53" s="15">
        <v>25</v>
      </c>
      <c r="K53" s="15">
        <v>0</v>
      </c>
      <c r="L53" s="15"/>
      <c r="M53" s="15"/>
      <c r="N53" s="15"/>
      <c r="O53" s="15"/>
      <c r="P53" s="15">
        <v>0</v>
      </c>
      <c r="Q53" s="15">
        <v>0</v>
      </c>
      <c r="R53" s="15">
        <v>0</v>
      </c>
      <c r="S53" s="15">
        <v>0</v>
      </c>
      <c r="T53" s="15">
        <v>0</v>
      </c>
      <c r="U53" s="15">
        <v>285</v>
      </c>
      <c r="V53" s="15">
        <v>30</v>
      </c>
      <c r="W53" s="15">
        <v>0</v>
      </c>
      <c r="X53" s="15">
        <v>176</v>
      </c>
      <c r="Y53" s="15">
        <v>79</v>
      </c>
      <c r="Z53" s="15">
        <v>285</v>
      </c>
      <c r="AA53" s="15">
        <v>30</v>
      </c>
      <c r="AB53" s="15">
        <v>0</v>
      </c>
      <c r="AC53" s="15">
        <v>176</v>
      </c>
      <c r="AD53" s="15">
        <v>79</v>
      </c>
      <c r="AE53" s="15">
        <v>19414</v>
      </c>
      <c r="AF53" s="15">
        <v>62</v>
      </c>
      <c r="AG53" s="18">
        <v>6.05</v>
      </c>
      <c r="AH53" s="15"/>
      <c r="AI53" s="178"/>
    </row>
    <row r="54" spans="1:36" s="142" customFormat="1" ht="18.75" customHeight="1">
      <c r="A54" s="7">
        <v>16</v>
      </c>
      <c r="B54" s="19" t="s">
        <v>351</v>
      </c>
      <c r="C54" s="223" t="s">
        <v>70</v>
      </c>
      <c r="D54" s="223"/>
      <c r="E54" s="20" t="s">
        <v>271</v>
      </c>
      <c r="F54" s="177">
        <v>116</v>
      </c>
      <c r="G54" s="70"/>
      <c r="H54" s="15">
        <v>5</v>
      </c>
      <c r="I54" s="15"/>
      <c r="J54" s="15">
        <v>8</v>
      </c>
      <c r="K54" s="15">
        <v>0</v>
      </c>
      <c r="L54" s="15"/>
      <c r="M54" s="15"/>
      <c r="N54" s="15"/>
      <c r="O54" s="15"/>
      <c r="P54" s="15">
        <v>0</v>
      </c>
      <c r="Q54" s="15">
        <v>0</v>
      </c>
      <c r="R54" s="15">
        <v>0</v>
      </c>
      <c r="S54" s="15">
        <v>0</v>
      </c>
      <c r="T54" s="15">
        <v>0</v>
      </c>
      <c r="U54" s="15">
        <v>153</v>
      </c>
      <c r="V54" s="15">
        <v>8</v>
      </c>
      <c r="W54" s="15">
        <v>0</v>
      </c>
      <c r="X54" s="15">
        <v>93</v>
      </c>
      <c r="Y54" s="15">
        <v>52</v>
      </c>
      <c r="Z54" s="15">
        <v>153</v>
      </c>
      <c r="AA54" s="15">
        <v>8</v>
      </c>
      <c r="AB54" s="15">
        <v>0</v>
      </c>
      <c r="AC54" s="15">
        <v>93</v>
      </c>
      <c r="AD54" s="15">
        <v>52</v>
      </c>
      <c r="AE54" s="15">
        <v>6046</v>
      </c>
      <c r="AF54" s="15">
        <v>94</v>
      </c>
      <c r="AG54" s="18">
        <v>2.13</v>
      </c>
      <c r="AH54" s="15"/>
      <c r="AI54" s="6"/>
    </row>
    <row r="55" spans="1:36" s="142" customFormat="1" ht="18.75" customHeight="1">
      <c r="A55" s="7">
        <v>17</v>
      </c>
      <c r="B55" s="19" t="s">
        <v>71</v>
      </c>
      <c r="C55" s="223" t="s">
        <v>40</v>
      </c>
      <c r="D55" s="223"/>
      <c r="E55" s="20" t="s">
        <v>304</v>
      </c>
      <c r="F55" s="177">
        <v>96</v>
      </c>
      <c r="G55" s="70"/>
      <c r="H55" s="15">
        <v>7</v>
      </c>
      <c r="I55" s="15"/>
      <c r="J55" s="15">
        <v>23</v>
      </c>
      <c r="K55" s="15">
        <v>0</v>
      </c>
      <c r="L55" s="15"/>
      <c r="M55" s="15"/>
      <c r="N55" s="15"/>
      <c r="O55" s="15"/>
      <c r="P55" s="15">
        <v>0</v>
      </c>
      <c r="Q55" s="15">
        <v>0</v>
      </c>
      <c r="R55" s="15">
        <v>0</v>
      </c>
      <c r="S55" s="15">
        <v>0</v>
      </c>
      <c r="T55" s="15">
        <v>0</v>
      </c>
      <c r="U55" s="15">
        <v>145</v>
      </c>
      <c r="V55" s="15">
        <v>22</v>
      </c>
      <c r="W55" s="15">
        <v>0</v>
      </c>
      <c r="X55" s="15">
        <v>96</v>
      </c>
      <c r="Y55" s="15">
        <v>27</v>
      </c>
      <c r="Z55" s="15">
        <v>145</v>
      </c>
      <c r="AA55" s="15">
        <v>22</v>
      </c>
      <c r="AB55" s="15">
        <v>0</v>
      </c>
      <c r="AC55" s="15">
        <v>96</v>
      </c>
      <c r="AD55" s="15">
        <v>27</v>
      </c>
      <c r="AE55" s="15">
        <v>8447</v>
      </c>
      <c r="AF55" s="15">
        <v>31</v>
      </c>
      <c r="AG55" s="18">
        <v>2.19</v>
      </c>
      <c r="AH55" s="15"/>
      <c r="AI55" s="6"/>
    </row>
    <row r="56" spans="1:36" s="142" customFormat="1" ht="18.75" customHeight="1">
      <c r="A56" s="7">
        <v>18</v>
      </c>
      <c r="B56" s="19" t="s">
        <v>72</v>
      </c>
      <c r="C56" s="223" t="s">
        <v>40</v>
      </c>
      <c r="D56" s="223"/>
      <c r="E56" s="20" t="s">
        <v>161</v>
      </c>
      <c r="F56" s="177">
        <v>182</v>
      </c>
      <c r="G56" s="70"/>
      <c r="H56" s="15">
        <v>2</v>
      </c>
      <c r="I56" s="15"/>
      <c r="J56" s="15">
        <v>3</v>
      </c>
      <c r="K56" s="15">
        <v>0</v>
      </c>
      <c r="L56" s="15"/>
      <c r="M56" s="15"/>
      <c r="N56" s="15"/>
      <c r="O56" s="15"/>
      <c r="P56" s="15">
        <v>0</v>
      </c>
      <c r="Q56" s="15">
        <v>0</v>
      </c>
      <c r="R56" s="15">
        <v>0</v>
      </c>
      <c r="S56" s="15">
        <v>0</v>
      </c>
      <c r="T56" s="15">
        <v>0</v>
      </c>
      <c r="U56" s="15">
        <v>20</v>
      </c>
      <c r="V56" s="15">
        <v>2</v>
      </c>
      <c r="W56" s="15">
        <v>0</v>
      </c>
      <c r="X56" s="15">
        <v>9</v>
      </c>
      <c r="Y56" s="15">
        <v>9</v>
      </c>
      <c r="Z56" s="15">
        <v>20</v>
      </c>
      <c r="AA56" s="15">
        <v>2</v>
      </c>
      <c r="AB56" s="15">
        <v>0</v>
      </c>
      <c r="AC56" s="15">
        <v>9</v>
      </c>
      <c r="AD56" s="15">
        <v>9</v>
      </c>
      <c r="AE56" s="15">
        <v>912</v>
      </c>
      <c r="AF56" s="15">
        <v>30</v>
      </c>
      <c r="AG56" s="18">
        <v>0.05</v>
      </c>
      <c r="AH56" s="15"/>
      <c r="AI56" s="6"/>
    </row>
    <row r="57" spans="1:36" s="142" customFormat="1" ht="18.75" customHeight="1">
      <c r="A57" s="7">
        <v>19</v>
      </c>
      <c r="B57" s="19" t="s">
        <v>73</v>
      </c>
      <c r="C57" s="223" t="s">
        <v>74</v>
      </c>
      <c r="D57" s="223"/>
      <c r="E57" s="20" t="s">
        <v>127</v>
      </c>
      <c r="F57" s="177">
        <v>196</v>
      </c>
      <c r="G57" s="70"/>
      <c r="H57" s="15">
        <v>1</v>
      </c>
      <c r="I57" s="15"/>
      <c r="J57" s="15">
        <v>4</v>
      </c>
      <c r="K57" s="15">
        <v>0</v>
      </c>
      <c r="L57" s="15"/>
      <c r="M57" s="15"/>
      <c r="N57" s="15"/>
      <c r="O57" s="15"/>
      <c r="P57" s="15">
        <v>0</v>
      </c>
      <c r="Q57" s="15">
        <v>0</v>
      </c>
      <c r="R57" s="15">
        <v>0</v>
      </c>
      <c r="S57" s="15">
        <v>0</v>
      </c>
      <c r="T57" s="15">
        <v>0</v>
      </c>
      <c r="U57" s="15">
        <v>36</v>
      </c>
      <c r="V57" s="15">
        <v>3</v>
      </c>
      <c r="W57" s="15">
        <v>0</v>
      </c>
      <c r="X57" s="15">
        <v>23</v>
      </c>
      <c r="Y57" s="15">
        <v>10</v>
      </c>
      <c r="Z57" s="15">
        <v>36</v>
      </c>
      <c r="AA57" s="15">
        <v>3</v>
      </c>
      <c r="AB57" s="15">
        <v>0</v>
      </c>
      <c r="AC57" s="15">
        <v>23</v>
      </c>
      <c r="AD57" s="15">
        <v>10</v>
      </c>
      <c r="AE57" s="15">
        <v>1066</v>
      </c>
      <c r="AF57" s="15">
        <v>16</v>
      </c>
      <c r="AG57" s="18">
        <v>0.3</v>
      </c>
      <c r="AH57" s="15"/>
      <c r="AI57" s="6"/>
    </row>
    <row r="58" spans="1:36" s="142" customFormat="1" ht="18.75" customHeight="1">
      <c r="A58" s="7">
        <v>20</v>
      </c>
      <c r="B58" s="19" t="s">
        <v>75</v>
      </c>
      <c r="C58" s="223" t="s">
        <v>76</v>
      </c>
      <c r="D58" s="223"/>
      <c r="E58" s="20" t="s">
        <v>76</v>
      </c>
      <c r="F58" s="177">
        <v>198</v>
      </c>
      <c r="G58" s="70"/>
      <c r="H58" s="15">
        <v>1</v>
      </c>
      <c r="I58" s="15"/>
      <c r="J58" s="15">
        <v>1</v>
      </c>
      <c r="K58" s="15">
        <v>0</v>
      </c>
      <c r="L58" s="15"/>
      <c r="M58" s="15"/>
      <c r="N58" s="15"/>
      <c r="O58" s="15"/>
      <c r="P58" s="15">
        <v>0</v>
      </c>
      <c r="Q58" s="15">
        <v>0</v>
      </c>
      <c r="R58" s="15">
        <v>0</v>
      </c>
      <c r="S58" s="15">
        <v>0</v>
      </c>
      <c r="T58" s="15">
        <v>0</v>
      </c>
      <c r="U58" s="15">
        <v>17</v>
      </c>
      <c r="V58" s="15">
        <v>0</v>
      </c>
      <c r="W58" s="15">
        <v>0</v>
      </c>
      <c r="X58" s="15">
        <v>17</v>
      </c>
      <c r="Y58" s="15">
        <v>0</v>
      </c>
      <c r="Z58" s="15">
        <v>17</v>
      </c>
      <c r="AA58" s="15">
        <v>0</v>
      </c>
      <c r="AB58" s="15">
        <v>0</v>
      </c>
      <c r="AC58" s="15">
        <v>17</v>
      </c>
      <c r="AD58" s="15">
        <v>0</v>
      </c>
      <c r="AE58" s="15">
        <v>1104</v>
      </c>
      <c r="AF58" s="15">
        <v>12</v>
      </c>
      <c r="AG58" s="18">
        <v>0.5</v>
      </c>
      <c r="AH58" s="15"/>
      <c r="AI58" s="6"/>
    </row>
    <row r="59" spans="1:36" s="142" customFormat="1" ht="18.75" customHeight="1">
      <c r="A59" s="7">
        <v>21</v>
      </c>
      <c r="B59" s="19" t="s">
        <v>77</v>
      </c>
      <c r="C59" s="223" t="s">
        <v>78</v>
      </c>
      <c r="D59" s="223"/>
      <c r="E59" s="20" t="s">
        <v>320</v>
      </c>
      <c r="F59" s="177">
        <v>80</v>
      </c>
      <c r="G59" s="70"/>
      <c r="H59" s="15">
        <v>8</v>
      </c>
      <c r="I59" s="15"/>
      <c r="J59" s="15">
        <v>21</v>
      </c>
      <c r="K59" s="15">
        <v>0</v>
      </c>
      <c r="L59" s="15"/>
      <c r="M59" s="15"/>
      <c r="N59" s="15"/>
      <c r="O59" s="15"/>
      <c r="P59" s="15">
        <v>0</v>
      </c>
      <c r="Q59" s="15">
        <v>0</v>
      </c>
      <c r="R59" s="15">
        <v>0</v>
      </c>
      <c r="S59" s="15">
        <v>0</v>
      </c>
      <c r="T59" s="15">
        <v>0</v>
      </c>
      <c r="U59" s="15">
        <v>527</v>
      </c>
      <c r="V59" s="15">
        <v>26</v>
      </c>
      <c r="W59" s="15">
        <v>1</v>
      </c>
      <c r="X59" s="15">
        <v>333</v>
      </c>
      <c r="Y59" s="15">
        <v>167</v>
      </c>
      <c r="Z59" s="15">
        <v>527</v>
      </c>
      <c r="AA59" s="15">
        <v>26</v>
      </c>
      <c r="AB59" s="15">
        <v>1</v>
      </c>
      <c r="AC59" s="15">
        <v>333</v>
      </c>
      <c r="AD59" s="15">
        <v>167</v>
      </c>
      <c r="AE59" s="15">
        <v>24378</v>
      </c>
      <c r="AF59" s="15">
        <v>70</v>
      </c>
      <c r="AG59" s="30">
        <v>2.5449999999999999</v>
      </c>
      <c r="AH59" s="15"/>
      <c r="AI59" s="6"/>
    </row>
    <row r="60" spans="1:36" s="142" customFormat="1" ht="18.75" customHeight="1">
      <c r="A60" s="7">
        <v>22</v>
      </c>
      <c r="B60" s="19" t="s">
        <v>352</v>
      </c>
      <c r="C60" s="223" t="s">
        <v>153</v>
      </c>
      <c r="D60" s="223"/>
      <c r="E60" s="20" t="s">
        <v>355</v>
      </c>
      <c r="F60" s="70">
        <v>9</v>
      </c>
      <c r="G60" s="70"/>
      <c r="H60" s="15">
        <v>3</v>
      </c>
      <c r="I60" s="15"/>
      <c r="J60" s="15">
        <v>7</v>
      </c>
      <c r="K60" s="15">
        <v>0</v>
      </c>
      <c r="L60" s="15"/>
      <c r="M60" s="15"/>
      <c r="N60" s="15"/>
      <c r="O60" s="15"/>
      <c r="P60" s="15">
        <v>0</v>
      </c>
      <c r="Q60" s="15">
        <v>0</v>
      </c>
      <c r="R60" s="15">
        <v>0</v>
      </c>
      <c r="S60" s="15">
        <v>0</v>
      </c>
      <c r="T60" s="15">
        <v>0</v>
      </c>
      <c r="U60" s="15">
        <v>73</v>
      </c>
      <c r="V60" s="15">
        <v>11</v>
      </c>
      <c r="W60" s="15">
        <v>0</v>
      </c>
      <c r="X60" s="15">
        <v>47</v>
      </c>
      <c r="Y60" s="15">
        <v>15</v>
      </c>
      <c r="Z60" s="15">
        <v>73</v>
      </c>
      <c r="AA60" s="15">
        <v>11</v>
      </c>
      <c r="AB60" s="15">
        <v>0</v>
      </c>
      <c r="AC60" s="15">
        <v>47</v>
      </c>
      <c r="AD60" s="15">
        <v>15</v>
      </c>
      <c r="AE60" s="15">
        <v>5100</v>
      </c>
      <c r="AF60" s="15">
        <v>206</v>
      </c>
      <c r="AG60" s="18">
        <v>0.78</v>
      </c>
      <c r="AH60" s="15">
        <v>1</v>
      </c>
      <c r="AI60" s="6"/>
      <c r="AJ60" s="182"/>
    </row>
    <row r="61" spans="1:36" s="142" customFormat="1" ht="18.75" customHeight="1">
      <c r="A61" s="7">
        <v>23</v>
      </c>
      <c r="B61" s="19" t="s">
        <v>179</v>
      </c>
      <c r="C61" s="223" t="s">
        <v>176</v>
      </c>
      <c r="D61" s="223"/>
      <c r="E61" s="20" t="s">
        <v>186</v>
      </c>
      <c r="F61" s="177">
        <v>165</v>
      </c>
      <c r="G61" s="70"/>
      <c r="H61" s="15">
        <v>2</v>
      </c>
      <c r="I61" s="15"/>
      <c r="J61" s="15">
        <v>4</v>
      </c>
      <c r="K61" s="15">
        <v>0</v>
      </c>
      <c r="L61" s="15"/>
      <c r="M61" s="15"/>
      <c r="N61" s="15"/>
      <c r="O61" s="15"/>
      <c r="P61" s="15">
        <v>0</v>
      </c>
      <c r="Q61" s="15">
        <v>0</v>
      </c>
      <c r="R61" s="15">
        <v>0</v>
      </c>
      <c r="S61" s="15">
        <v>0</v>
      </c>
      <c r="T61" s="15">
        <v>0</v>
      </c>
      <c r="U61" s="15">
        <v>26</v>
      </c>
      <c r="V61" s="15">
        <v>4</v>
      </c>
      <c r="W61" s="15">
        <v>0</v>
      </c>
      <c r="X61" s="15">
        <v>5</v>
      </c>
      <c r="Y61" s="15">
        <v>17</v>
      </c>
      <c r="Z61" s="15">
        <v>26</v>
      </c>
      <c r="AA61" s="15">
        <v>4</v>
      </c>
      <c r="AB61" s="15">
        <v>0</v>
      </c>
      <c r="AC61" s="15">
        <v>5</v>
      </c>
      <c r="AD61" s="15">
        <v>17</v>
      </c>
      <c r="AE61" s="15">
        <v>1019</v>
      </c>
      <c r="AF61" s="15">
        <v>5</v>
      </c>
      <c r="AG61" s="18">
        <v>0.5</v>
      </c>
      <c r="AH61" s="15"/>
      <c r="AI61" s="6"/>
    </row>
    <row r="62" spans="1:36" s="142" customFormat="1" ht="18.75" customHeight="1">
      <c r="A62" s="7">
        <v>24</v>
      </c>
      <c r="B62" s="19" t="s">
        <v>180</v>
      </c>
      <c r="C62" s="223" t="s">
        <v>176</v>
      </c>
      <c r="D62" s="223"/>
      <c r="E62" s="20" t="s">
        <v>311</v>
      </c>
      <c r="F62" s="177">
        <v>92</v>
      </c>
      <c r="G62" s="70"/>
      <c r="H62" s="15">
        <v>4</v>
      </c>
      <c r="I62" s="15"/>
      <c r="J62" s="15">
        <v>7</v>
      </c>
      <c r="K62" s="15">
        <v>0</v>
      </c>
      <c r="L62" s="15"/>
      <c r="M62" s="15"/>
      <c r="N62" s="15"/>
      <c r="O62" s="15"/>
      <c r="P62" s="15">
        <v>0</v>
      </c>
      <c r="Q62" s="15">
        <v>0</v>
      </c>
      <c r="R62" s="15">
        <v>0</v>
      </c>
      <c r="S62" s="15">
        <v>0</v>
      </c>
      <c r="T62" s="15">
        <v>0</v>
      </c>
      <c r="U62" s="15">
        <v>36</v>
      </c>
      <c r="V62" s="15">
        <v>4</v>
      </c>
      <c r="W62" s="15">
        <v>0</v>
      </c>
      <c r="X62" s="15">
        <v>21</v>
      </c>
      <c r="Y62" s="15">
        <v>11</v>
      </c>
      <c r="Z62" s="15">
        <v>36</v>
      </c>
      <c r="AA62" s="15">
        <v>4</v>
      </c>
      <c r="AB62" s="15">
        <v>0</v>
      </c>
      <c r="AC62" s="15">
        <v>21</v>
      </c>
      <c r="AD62" s="15">
        <v>11</v>
      </c>
      <c r="AE62" s="15">
        <v>2683</v>
      </c>
      <c r="AF62" s="15">
        <v>13</v>
      </c>
      <c r="AG62" s="18">
        <v>2.1</v>
      </c>
      <c r="AH62" s="15"/>
      <c r="AI62" s="6"/>
    </row>
    <row r="63" spans="1:36" s="142" customFormat="1" ht="18.75" customHeight="1">
      <c r="A63" s="7">
        <v>25</v>
      </c>
      <c r="B63" s="19" t="s">
        <v>192</v>
      </c>
      <c r="C63" s="223" t="s">
        <v>188</v>
      </c>
      <c r="D63" s="223"/>
      <c r="E63" s="20" t="s">
        <v>331</v>
      </c>
      <c r="F63" s="177">
        <v>67</v>
      </c>
      <c r="G63" s="70"/>
      <c r="H63" s="15">
        <v>3</v>
      </c>
      <c r="I63" s="15"/>
      <c r="J63" s="15">
        <v>4</v>
      </c>
      <c r="K63" s="15">
        <v>0</v>
      </c>
      <c r="L63" s="15"/>
      <c r="M63" s="15"/>
      <c r="N63" s="15"/>
      <c r="O63" s="15"/>
      <c r="P63" s="15">
        <v>0</v>
      </c>
      <c r="Q63" s="15">
        <v>0</v>
      </c>
      <c r="R63" s="15">
        <v>0</v>
      </c>
      <c r="S63" s="15">
        <v>0</v>
      </c>
      <c r="T63" s="15">
        <v>0</v>
      </c>
      <c r="U63" s="15">
        <v>65</v>
      </c>
      <c r="V63" s="15">
        <v>3</v>
      </c>
      <c r="W63" s="15">
        <v>0</v>
      </c>
      <c r="X63" s="15">
        <v>62</v>
      </c>
      <c r="Y63" s="15">
        <v>0</v>
      </c>
      <c r="Z63" s="15">
        <v>65</v>
      </c>
      <c r="AA63" s="15">
        <v>3</v>
      </c>
      <c r="AB63" s="15">
        <v>0</v>
      </c>
      <c r="AC63" s="15">
        <v>62</v>
      </c>
      <c r="AD63" s="15">
        <v>0</v>
      </c>
      <c r="AE63" s="15">
        <v>4756</v>
      </c>
      <c r="AF63" s="15">
        <v>188</v>
      </c>
      <c r="AG63" s="18">
        <v>0.92</v>
      </c>
      <c r="AH63" s="15"/>
      <c r="AI63" s="6"/>
    </row>
    <row r="64" spans="1:36" s="142" customFormat="1" ht="18.75" customHeight="1">
      <c r="A64" s="7">
        <v>26</v>
      </c>
      <c r="B64" s="19" t="s">
        <v>201</v>
      </c>
      <c r="C64" s="223" t="s">
        <v>197</v>
      </c>
      <c r="D64" s="223"/>
      <c r="E64" s="20" t="s">
        <v>300</v>
      </c>
      <c r="F64" s="177">
        <v>101</v>
      </c>
      <c r="G64" s="70"/>
      <c r="H64" s="15">
        <v>3</v>
      </c>
      <c r="I64" s="15"/>
      <c r="J64" s="15">
        <v>12</v>
      </c>
      <c r="K64" s="15">
        <v>0</v>
      </c>
      <c r="L64" s="15"/>
      <c r="M64" s="15"/>
      <c r="N64" s="15"/>
      <c r="O64" s="15"/>
      <c r="P64" s="15">
        <v>0</v>
      </c>
      <c r="Q64" s="15">
        <v>0</v>
      </c>
      <c r="R64" s="15">
        <v>0</v>
      </c>
      <c r="S64" s="15">
        <v>0</v>
      </c>
      <c r="T64" s="15">
        <v>0</v>
      </c>
      <c r="U64" s="15">
        <v>141</v>
      </c>
      <c r="V64" s="15">
        <v>16</v>
      </c>
      <c r="W64" s="15">
        <v>0</v>
      </c>
      <c r="X64" s="15">
        <v>50</v>
      </c>
      <c r="Y64" s="15">
        <v>75</v>
      </c>
      <c r="Z64" s="15">
        <v>141</v>
      </c>
      <c r="AA64" s="15">
        <v>16</v>
      </c>
      <c r="AB64" s="15">
        <v>0</v>
      </c>
      <c r="AC64" s="15">
        <v>50</v>
      </c>
      <c r="AD64" s="15">
        <v>75</v>
      </c>
      <c r="AE64" s="15">
        <v>7104</v>
      </c>
      <c r="AF64" s="15">
        <v>14</v>
      </c>
      <c r="AG64" s="18">
        <v>2.1800000000000002</v>
      </c>
      <c r="AH64" s="15"/>
      <c r="AI64" s="6"/>
    </row>
    <row r="65" spans="1:35" s="142" customFormat="1" ht="18.75" customHeight="1">
      <c r="A65" s="7">
        <v>27</v>
      </c>
      <c r="B65" s="19" t="s">
        <v>233</v>
      </c>
      <c r="C65" s="223" t="s">
        <v>231</v>
      </c>
      <c r="D65" s="223"/>
      <c r="E65" s="20" t="s">
        <v>308</v>
      </c>
      <c r="F65" s="177">
        <v>94</v>
      </c>
      <c r="G65" s="70"/>
      <c r="H65" s="15">
        <v>4</v>
      </c>
      <c r="I65" s="15"/>
      <c r="J65" s="15">
        <v>12</v>
      </c>
      <c r="K65" s="15">
        <v>0</v>
      </c>
      <c r="L65" s="15"/>
      <c r="M65" s="15"/>
      <c r="N65" s="15"/>
      <c r="O65" s="15"/>
      <c r="P65" s="15">
        <v>0</v>
      </c>
      <c r="Q65" s="15">
        <v>0</v>
      </c>
      <c r="R65" s="15">
        <v>0</v>
      </c>
      <c r="S65" s="15">
        <v>0</v>
      </c>
      <c r="T65" s="15">
        <v>0</v>
      </c>
      <c r="U65" s="15">
        <v>155</v>
      </c>
      <c r="V65" s="15">
        <v>10</v>
      </c>
      <c r="W65" s="15">
        <v>0</v>
      </c>
      <c r="X65" s="15">
        <v>132</v>
      </c>
      <c r="Y65" s="15">
        <v>13</v>
      </c>
      <c r="Z65" s="15">
        <v>155</v>
      </c>
      <c r="AA65" s="15">
        <v>10</v>
      </c>
      <c r="AB65" s="15">
        <v>0</v>
      </c>
      <c r="AC65" s="15">
        <v>132</v>
      </c>
      <c r="AD65" s="15">
        <v>13</v>
      </c>
      <c r="AE65" s="15">
        <v>6211</v>
      </c>
      <c r="AF65" s="15">
        <v>30</v>
      </c>
      <c r="AG65" s="18">
        <v>2</v>
      </c>
      <c r="AH65" s="15"/>
      <c r="AI65" s="6"/>
    </row>
    <row r="66" spans="1:35" s="142" customFormat="1" ht="18.75" customHeight="1">
      <c r="A66" s="7">
        <v>28</v>
      </c>
      <c r="B66" s="19" t="s">
        <v>252</v>
      </c>
      <c r="C66" s="223" t="s">
        <v>243</v>
      </c>
      <c r="D66" s="223"/>
      <c r="E66" s="20" t="s">
        <v>329</v>
      </c>
      <c r="F66" s="177">
        <v>71</v>
      </c>
      <c r="G66" s="70"/>
      <c r="H66" s="15">
        <v>7</v>
      </c>
      <c r="I66" s="15"/>
      <c r="J66" s="15">
        <v>13</v>
      </c>
      <c r="K66" s="15">
        <v>0</v>
      </c>
      <c r="L66" s="15"/>
      <c r="M66" s="15"/>
      <c r="N66" s="15"/>
      <c r="O66" s="15"/>
      <c r="P66" s="15">
        <v>0</v>
      </c>
      <c r="Q66" s="15">
        <v>0</v>
      </c>
      <c r="R66" s="15">
        <v>0</v>
      </c>
      <c r="S66" s="15">
        <v>0</v>
      </c>
      <c r="T66" s="15">
        <v>0</v>
      </c>
      <c r="U66" s="15">
        <v>70</v>
      </c>
      <c r="V66" s="15">
        <v>14</v>
      </c>
      <c r="W66" s="15">
        <v>0</v>
      </c>
      <c r="X66" s="15">
        <v>45</v>
      </c>
      <c r="Y66" s="15">
        <v>11</v>
      </c>
      <c r="Z66" s="15">
        <v>70</v>
      </c>
      <c r="AA66" s="15">
        <v>14</v>
      </c>
      <c r="AB66" s="15">
        <v>0</v>
      </c>
      <c r="AC66" s="15">
        <v>45</v>
      </c>
      <c r="AD66" s="15">
        <v>11</v>
      </c>
      <c r="AE66" s="15">
        <v>5271</v>
      </c>
      <c r="AF66" s="15">
        <v>45</v>
      </c>
      <c r="AG66" s="18">
        <v>2.2999999999999998</v>
      </c>
      <c r="AH66" s="15"/>
      <c r="AI66" s="6"/>
    </row>
    <row r="67" spans="1:35" s="142" customFormat="1" ht="18.75" customHeight="1">
      <c r="A67" s="7">
        <v>29</v>
      </c>
      <c r="B67" s="19" t="s">
        <v>288</v>
      </c>
      <c r="C67" s="223" t="s">
        <v>287</v>
      </c>
      <c r="D67" s="223"/>
      <c r="E67" s="20" t="s">
        <v>317</v>
      </c>
      <c r="F67" s="177">
        <v>83</v>
      </c>
      <c r="G67" s="70"/>
      <c r="H67" s="15">
        <v>4</v>
      </c>
      <c r="I67" s="15"/>
      <c r="J67" s="15">
        <v>9</v>
      </c>
      <c r="K67" s="15">
        <v>0</v>
      </c>
      <c r="L67" s="15"/>
      <c r="M67" s="15"/>
      <c r="N67" s="15"/>
      <c r="O67" s="15"/>
      <c r="P67" s="15">
        <v>0</v>
      </c>
      <c r="Q67" s="15">
        <v>0</v>
      </c>
      <c r="R67" s="15">
        <v>0</v>
      </c>
      <c r="S67" s="15">
        <v>0</v>
      </c>
      <c r="T67" s="15">
        <v>0</v>
      </c>
      <c r="U67" s="15">
        <v>58</v>
      </c>
      <c r="V67" s="15">
        <v>4</v>
      </c>
      <c r="W67" s="15">
        <v>0</v>
      </c>
      <c r="X67" s="15">
        <v>34</v>
      </c>
      <c r="Y67" s="15">
        <v>20</v>
      </c>
      <c r="Z67" s="15">
        <v>58</v>
      </c>
      <c r="AA67" s="15">
        <v>4</v>
      </c>
      <c r="AB67" s="15">
        <v>0</v>
      </c>
      <c r="AC67" s="15">
        <v>34</v>
      </c>
      <c r="AD67" s="15">
        <v>20</v>
      </c>
      <c r="AE67" s="15">
        <v>1996</v>
      </c>
      <c r="AF67" s="15">
        <v>33</v>
      </c>
      <c r="AG67" s="18">
        <v>1.18</v>
      </c>
      <c r="AH67" s="15"/>
      <c r="AI67" s="6"/>
    </row>
    <row r="68" spans="1:35" s="5" customFormat="1" ht="18.75" customHeight="1">
      <c r="A68" s="189" t="s">
        <v>79</v>
      </c>
      <c r="B68" s="190" t="s">
        <v>80</v>
      </c>
      <c r="C68" s="191">
        <f>COUNTA(B69:B85)</f>
        <v>17</v>
      </c>
      <c r="D68" s="192" t="s">
        <v>24</v>
      </c>
      <c r="E68" s="197"/>
      <c r="F68" s="177"/>
      <c r="G68" s="193">
        <v>0</v>
      </c>
      <c r="H68" s="193">
        <v>141</v>
      </c>
      <c r="I68" s="193">
        <v>0</v>
      </c>
      <c r="J68" s="193">
        <v>431</v>
      </c>
      <c r="K68" s="193">
        <v>0</v>
      </c>
      <c r="L68" s="193">
        <v>0</v>
      </c>
      <c r="M68" s="193">
        <v>0</v>
      </c>
      <c r="N68" s="193">
        <v>0</v>
      </c>
      <c r="O68" s="193">
        <v>0</v>
      </c>
      <c r="P68" s="193">
        <v>0</v>
      </c>
      <c r="Q68" s="193">
        <v>0</v>
      </c>
      <c r="R68" s="193">
        <v>0</v>
      </c>
      <c r="S68" s="193">
        <v>0</v>
      </c>
      <c r="T68" s="193">
        <v>0</v>
      </c>
      <c r="U68" s="193">
        <v>2918</v>
      </c>
      <c r="V68" s="193">
        <v>307</v>
      </c>
      <c r="W68" s="193">
        <v>11</v>
      </c>
      <c r="X68" s="193">
        <v>2184</v>
      </c>
      <c r="Y68" s="193">
        <v>416</v>
      </c>
      <c r="Z68" s="193">
        <v>2918</v>
      </c>
      <c r="AA68" s="193">
        <v>307</v>
      </c>
      <c r="AB68" s="193">
        <v>11</v>
      </c>
      <c r="AC68" s="193">
        <v>2184</v>
      </c>
      <c r="AD68" s="193">
        <v>416</v>
      </c>
      <c r="AE68" s="193">
        <v>128604</v>
      </c>
      <c r="AF68" s="193">
        <v>3268</v>
      </c>
      <c r="AG68" s="198">
        <v>12.7</v>
      </c>
      <c r="AH68" s="193">
        <v>0</v>
      </c>
      <c r="AI68" s="193">
        <v>0</v>
      </c>
    </row>
    <row r="69" spans="1:35" s="142" customFormat="1" ht="18.75" customHeight="1">
      <c r="A69" s="7">
        <v>1</v>
      </c>
      <c r="B69" s="19" t="s">
        <v>81</v>
      </c>
      <c r="C69" s="223" t="s">
        <v>82</v>
      </c>
      <c r="D69" s="223"/>
      <c r="E69" s="20" t="s">
        <v>360</v>
      </c>
      <c r="F69" s="177">
        <v>33</v>
      </c>
      <c r="G69" s="70"/>
      <c r="H69" s="15">
        <v>16</v>
      </c>
      <c r="I69" s="15"/>
      <c r="J69" s="15">
        <v>41</v>
      </c>
      <c r="K69" s="15">
        <v>0</v>
      </c>
      <c r="L69" s="15"/>
      <c r="M69" s="15"/>
      <c r="N69" s="15"/>
      <c r="O69" s="15"/>
      <c r="P69" s="15">
        <v>0</v>
      </c>
      <c r="Q69" s="15">
        <v>0</v>
      </c>
      <c r="R69" s="15">
        <v>0</v>
      </c>
      <c r="S69" s="15">
        <v>0</v>
      </c>
      <c r="T69" s="15">
        <v>0</v>
      </c>
      <c r="U69" s="15">
        <v>384</v>
      </c>
      <c r="V69" s="15">
        <v>42</v>
      </c>
      <c r="W69" s="15">
        <v>1</v>
      </c>
      <c r="X69" s="15">
        <v>290</v>
      </c>
      <c r="Y69" s="15">
        <v>51</v>
      </c>
      <c r="Z69" s="15">
        <v>384</v>
      </c>
      <c r="AA69" s="15">
        <v>42</v>
      </c>
      <c r="AB69" s="15">
        <v>1</v>
      </c>
      <c r="AC69" s="15">
        <v>290</v>
      </c>
      <c r="AD69" s="15">
        <v>51</v>
      </c>
      <c r="AE69" s="15">
        <v>18549</v>
      </c>
      <c r="AF69" s="15"/>
      <c r="AG69" s="18">
        <v>1</v>
      </c>
      <c r="AH69" s="15"/>
      <c r="AI69" s="6"/>
    </row>
    <row r="70" spans="1:35" s="142" customFormat="1" ht="18.75" customHeight="1">
      <c r="A70" s="7">
        <v>2</v>
      </c>
      <c r="B70" s="19" t="s">
        <v>83</v>
      </c>
      <c r="C70" s="223" t="s">
        <v>84</v>
      </c>
      <c r="D70" s="223"/>
      <c r="E70" s="20" t="s">
        <v>311</v>
      </c>
      <c r="F70" s="177">
        <v>92</v>
      </c>
      <c r="G70" s="70"/>
      <c r="H70" s="15">
        <v>8</v>
      </c>
      <c r="I70" s="15"/>
      <c r="J70" s="15">
        <v>22</v>
      </c>
      <c r="K70" s="15">
        <v>0</v>
      </c>
      <c r="L70" s="15"/>
      <c r="M70" s="15"/>
      <c r="N70" s="15"/>
      <c r="O70" s="15"/>
      <c r="P70" s="15">
        <v>0</v>
      </c>
      <c r="Q70" s="15">
        <v>0</v>
      </c>
      <c r="R70" s="15">
        <v>0</v>
      </c>
      <c r="S70" s="15">
        <v>0</v>
      </c>
      <c r="T70" s="15">
        <v>0</v>
      </c>
      <c r="U70" s="15">
        <v>259</v>
      </c>
      <c r="V70" s="15">
        <v>21</v>
      </c>
      <c r="W70" s="15">
        <v>1</v>
      </c>
      <c r="X70" s="15">
        <v>209</v>
      </c>
      <c r="Y70" s="15">
        <v>28</v>
      </c>
      <c r="Z70" s="15">
        <v>259</v>
      </c>
      <c r="AA70" s="15">
        <v>21</v>
      </c>
      <c r="AB70" s="15">
        <v>1</v>
      </c>
      <c r="AC70" s="15">
        <v>209</v>
      </c>
      <c r="AD70" s="15">
        <v>28</v>
      </c>
      <c r="AE70" s="15">
        <v>11156</v>
      </c>
      <c r="AF70" s="15"/>
      <c r="AG70" s="15"/>
      <c r="AH70" s="15"/>
      <c r="AI70" s="6"/>
    </row>
    <row r="71" spans="1:35" s="142" customFormat="1" ht="18.75" customHeight="1">
      <c r="A71" s="7">
        <v>3</v>
      </c>
      <c r="B71" s="19" t="s">
        <v>85</v>
      </c>
      <c r="C71" s="223" t="s">
        <v>84</v>
      </c>
      <c r="D71" s="223"/>
      <c r="E71" s="20" t="s">
        <v>346</v>
      </c>
      <c r="F71" s="70">
        <v>14</v>
      </c>
      <c r="G71" s="70"/>
      <c r="H71" s="15">
        <v>6</v>
      </c>
      <c r="I71" s="15"/>
      <c r="J71" s="15">
        <v>14</v>
      </c>
      <c r="K71" s="15">
        <v>0</v>
      </c>
      <c r="L71" s="15"/>
      <c r="M71" s="15"/>
      <c r="N71" s="15"/>
      <c r="O71" s="15"/>
      <c r="P71" s="15">
        <v>0</v>
      </c>
      <c r="Q71" s="15">
        <v>0</v>
      </c>
      <c r="R71" s="15">
        <v>0</v>
      </c>
      <c r="S71" s="15">
        <v>0</v>
      </c>
      <c r="T71" s="15">
        <v>0</v>
      </c>
      <c r="U71" s="15">
        <v>167</v>
      </c>
      <c r="V71" s="15">
        <v>7</v>
      </c>
      <c r="W71" s="15">
        <v>0</v>
      </c>
      <c r="X71" s="15">
        <v>152</v>
      </c>
      <c r="Y71" s="15">
        <v>8</v>
      </c>
      <c r="Z71" s="15">
        <v>167</v>
      </c>
      <c r="AA71" s="15">
        <v>7</v>
      </c>
      <c r="AB71" s="15">
        <v>0</v>
      </c>
      <c r="AC71" s="15">
        <v>152</v>
      </c>
      <c r="AD71" s="15">
        <v>8</v>
      </c>
      <c r="AE71" s="15">
        <v>5456</v>
      </c>
      <c r="AF71" s="15"/>
      <c r="AG71" s="15"/>
      <c r="AH71" s="15"/>
      <c r="AI71" s="6"/>
    </row>
    <row r="72" spans="1:35" s="142" customFormat="1" ht="18" customHeight="1">
      <c r="A72" s="7">
        <v>4</v>
      </c>
      <c r="B72" s="19" t="s">
        <v>86</v>
      </c>
      <c r="C72" s="223" t="s">
        <v>36</v>
      </c>
      <c r="D72" s="223"/>
      <c r="E72" s="20" t="s">
        <v>229</v>
      </c>
      <c r="F72" s="177">
        <v>137</v>
      </c>
      <c r="G72" s="70"/>
      <c r="H72" s="15">
        <v>10</v>
      </c>
      <c r="I72" s="15"/>
      <c r="J72" s="15">
        <v>21</v>
      </c>
      <c r="K72" s="15">
        <v>0</v>
      </c>
      <c r="L72" s="15"/>
      <c r="M72" s="15"/>
      <c r="N72" s="15"/>
      <c r="O72" s="15"/>
      <c r="P72" s="15">
        <v>0</v>
      </c>
      <c r="Q72" s="15">
        <v>0</v>
      </c>
      <c r="R72" s="15">
        <v>0</v>
      </c>
      <c r="S72" s="15">
        <v>0</v>
      </c>
      <c r="T72" s="15">
        <v>0</v>
      </c>
      <c r="U72" s="15">
        <v>174</v>
      </c>
      <c r="V72" s="15">
        <v>17</v>
      </c>
      <c r="W72" s="15">
        <v>0</v>
      </c>
      <c r="X72" s="15">
        <v>134</v>
      </c>
      <c r="Y72" s="15">
        <v>23</v>
      </c>
      <c r="Z72" s="15">
        <v>174</v>
      </c>
      <c r="AA72" s="15">
        <v>17</v>
      </c>
      <c r="AB72" s="15">
        <v>0</v>
      </c>
      <c r="AC72" s="15">
        <v>134</v>
      </c>
      <c r="AD72" s="15">
        <v>23</v>
      </c>
      <c r="AE72" s="15">
        <v>8607</v>
      </c>
      <c r="AF72" s="15"/>
      <c r="AG72" s="15"/>
      <c r="AH72" s="15"/>
      <c r="AI72" s="6"/>
    </row>
    <row r="73" spans="1:35" s="142" customFormat="1" ht="18" customHeight="1">
      <c r="A73" s="7">
        <v>5</v>
      </c>
      <c r="B73" s="19" t="s">
        <v>87</v>
      </c>
      <c r="C73" s="223" t="s">
        <v>57</v>
      </c>
      <c r="D73" s="223"/>
      <c r="E73" s="20" t="s">
        <v>371</v>
      </c>
      <c r="F73" s="70">
        <v>4</v>
      </c>
      <c r="G73" s="70"/>
      <c r="H73" s="15">
        <v>18</v>
      </c>
      <c r="I73" s="15"/>
      <c r="J73" s="15">
        <v>51</v>
      </c>
      <c r="K73" s="15">
        <v>0</v>
      </c>
      <c r="L73" s="15"/>
      <c r="M73" s="15"/>
      <c r="N73" s="15"/>
      <c r="O73" s="15"/>
      <c r="P73" s="15">
        <v>0</v>
      </c>
      <c r="Q73" s="15">
        <v>0</v>
      </c>
      <c r="R73" s="15">
        <v>0</v>
      </c>
      <c r="S73" s="15">
        <v>0</v>
      </c>
      <c r="T73" s="15">
        <v>0</v>
      </c>
      <c r="U73" s="15">
        <v>285</v>
      </c>
      <c r="V73" s="15">
        <v>20</v>
      </c>
      <c r="W73" s="15">
        <v>1</v>
      </c>
      <c r="X73" s="15">
        <v>192</v>
      </c>
      <c r="Y73" s="15">
        <v>72</v>
      </c>
      <c r="Z73" s="15">
        <v>285</v>
      </c>
      <c r="AA73" s="15">
        <v>20</v>
      </c>
      <c r="AB73" s="15">
        <v>1</v>
      </c>
      <c r="AC73" s="15">
        <v>192</v>
      </c>
      <c r="AD73" s="15">
        <v>72</v>
      </c>
      <c r="AE73" s="15">
        <v>11211</v>
      </c>
      <c r="AF73" s="15"/>
      <c r="AG73" s="15"/>
      <c r="AH73" s="15"/>
      <c r="AI73" s="6"/>
    </row>
    <row r="74" spans="1:35" s="142" customFormat="1" ht="18" customHeight="1">
      <c r="A74" s="7">
        <v>6</v>
      </c>
      <c r="B74" s="19" t="s">
        <v>88</v>
      </c>
      <c r="C74" s="223" t="s">
        <v>57</v>
      </c>
      <c r="D74" s="223"/>
      <c r="E74" s="20" t="s">
        <v>347</v>
      </c>
      <c r="F74" s="70">
        <v>18</v>
      </c>
      <c r="G74" s="70"/>
      <c r="H74" s="15">
        <v>14</v>
      </c>
      <c r="I74" s="15"/>
      <c r="J74" s="15">
        <v>73</v>
      </c>
      <c r="K74" s="15">
        <v>0</v>
      </c>
      <c r="L74" s="15"/>
      <c r="M74" s="15"/>
      <c r="N74" s="15"/>
      <c r="O74" s="15"/>
      <c r="P74" s="15">
        <v>0</v>
      </c>
      <c r="Q74" s="15">
        <v>0</v>
      </c>
      <c r="R74" s="15">
        <v>0</v>
      </c>
      <c r="S74" s="15">
        <v>0</v>
      </c>
      <c r="T74" s="15">
        <v>0</v>
      </c>
      <c r="U74" s="15">
        <v>444</v>
      </c>
      <c r="V74" s="15">
        <v>55</v>
      </c>
      <c r="W74" s="15">
        <v>0</v>
      </c>
      <c r="X74" s="15">
        <v>306</v>
      </c>
      <c r="Y74" s="15">
        <v>83</v>
      </c>
      <c r="Z74" s="15">
        <v>444</v>
      </c>
      <c r="AA74" s="15">
        <v>55</v>
      </c>
      <c r="AB74" s="15">
        <v>0</v>
      </c>
      <c r="AC74" s="15">
        <v>306</v>
      </c>
      <c r="AD74" s="15">
        <v>83</v>
      </c>
      <c r="AE74" s="15">
        <v>17697</v>
      </c>
      <c r="AF74" s="15"/>
      <c r="AG74" s="15"/>
      <c r="AH74" s="15"/>
      <c r="AI74" s="6"/>
    </row>
    <row r="75" spans="1:35" s="142" customFormat="1" ht="18" customHeight="1">
      <c r="A75" s="7">
        <v>7</v>
      </c>
      <c r="B75" s="19" t="s">
        <v>89</v>
      </c>
      <c r="C75" s="223" t="s">
        <v>57</v>
      </c>
      <c r="D75" s="223"/>
      <c r="E75" s="20" t="s">
        <v>361</v>
      </c>
      <c r="F75" s="177">
        <v>40</v>
      </c>
      <c r="G75" s="70"/>
      <c r="H75" s="15">
        <v>9</v>
      </c>
      <c r="I75" s="15"/>
      <c r="J75" s="15">
        <v>57</v>
      </c>
      <c r="K75" s="15">
        <v>0</v>
      </c>
      <c r="L75" s="15"/>
      <c r="M75" s="15"/>
      <c r="N75" s="15"/>
      <c r="O75" s="15"/>
      <c r="P75" s="15">
        <v>0</v>
      </c>
      <c r="Q75" s="15">
        <v>0</v>
      </c>
      <c r="R75" s="15">
        <v>0</v>
      </c>
      <c r="S75" s="15">
        <v>0</v>
      </c>
      <c r="T75" s="15">
        <v>0</v>
      </c>
      <c r="U75" s="15">
        <v>253</v>
      </c>
      <c r="V75" s="15">
        <v>30</v>
      </c>
      <c r="W75" s="15">
        <v>0</v>
      </c>
      <c r="X75" s="15">
        <v>150</v>
      </c>
      <c r="Y75" s="15">
        <v>73</v>
      </c>
      <c r="Z75" s="15">
        <v>253</v>
      </c>
      <c r="AA75" s="15">
        <v>30</v>
      </c>
      <c r="AB75" s="15">
        <v>0</v>
      </c>
      <c r="AC75" s="15">
        <v>150</v>
      </c>
      <c r="AD75" s="15">
        <v>73</v>
      </c>
      <c r="AE75" s="15">
        <v>10042</v>
      </c>
      <c r="AF75" s="15"/>
      <c r="AG75" s="15"/>
      <c r="AH75" s="15"/>
      <c r="AI75" s="6"/>
    </row>
    <row r="76" spans="1:35" s="142" customFormat="1" ht="18" customHeight="1">
      <c r="A76" s="7">
        <v>8</v>
      </c>
      <c r="B76" s="19" t="s">
        <v>90</v>
      </c>
      <c r="C76" s="223" t="s">
        <v>40</v>
      </c>
      <c r="D76" s="223"/>
      <c r="E76" s="20" t="s">
        <v>347</v>
      </c>
      <c r="F76" s="177">
        <v>18</v>
      </c>
      <c r="G76" s="70"/>
      <c r="H76" s="15">
        <v>7</v>
      </c>
      <c r="I76" s="15"/>
      <c r="J76" s="15">
        <v>13</v>
      </c>
      <c r="K76" s="15">
        <v>0</v>
      </c>
      <c r="L76" s="15"/>
      <c r="M76" s="15"/>
      <c r="N76" s="15"/>
      <c r="O76" s="15"/>
      <c r="P76" s="15">
        <v>0</v>
      </c>
      <c r="Q76" s="15">
        <v>0</v>
      </c>
      <c r="R76" s="15">
        <v>0</v>
      </c>
      <c r="S76" s="15">
        <v>0</v>
      </c>
      <c r="T76" s="15">
        <v>0</v>
      </c>
      <c r="U76" s="15">
        <v>84</v>
      </c>
      <c r="V76" s="15">
        <v>10</v>
      </c>
      <c r="W76" s="15">
        <v>0</v>
      </c>
      <c r="X76" s="15">
        <v>74</v>
      </c>
      <c r="Y76" s="15">
        <v>0</v>
      </c>
      <c r="Z76" s="15">
        <v>84</v>
      </c>
      <c r="AA76" s="15">
        <v>10</v>
      </c>
      <c r="AB76" s="15">
        <v>0</v>
      </c>
      <c r="AC76" s="15">
        <v>74</v>
      </c>
      <c r="AD76" s="15">
        <v>0</v>
      </c>
      <c r="AE76" s="15">
        <v>5619</v>
      </c>
      <c r="AF76" s="15"/>
      <c r="AG76" s="15"/>
      <c r="AH76" s="15"/>
      <c r="AI76" s="6"/>
    </row>
    <row r="77" spans="1:35" s="142" customFormat="1" ht="18" customHeight="1">
      <c r="A77" s="7">
        <v>9</v>
      </c>
      <c r="B77" s="19" t="s">
        <v>91</v>
      </c>
      <c r="C77" s="223" t="s">
        <v>92</v>
      </c>
      <c r="D77" s="223"/>
      <c r="E77" s="20" t="s">
        <v>326</v>
      </c>
      <c r="F77" s="177">
        <v>76</v>
      </c>
      <c r="G77" s="70"/>
      <c r="H77" s="15">
        <v>9</v>
      </c>
      <c r="I77" s="15"/>
      <c r="J77" s="15">
        <v>15</v>
      </c>
      <c r="K77" s="15">
        <v>0</v>
      </c>
      <c r="L77" s="15"/>
      <c r="M77" s="15"/>
      <c r="N77" s="15"/>
      <c r="O77" s="15"/>
      <c r="P77" s="15">
        <v>0</v>
      </c>
      <c r="Q77" s="15">
        <v>0</v>
      </c>
      <c r="R77" s="15">
        <v>0</v>
      </c>
      <c r="S77" s="15">
        <v>0</v>
      </c>
      <c r="T77" s="15">
        <v>0</v>
      </c>
      <c r="U77" s="15">
        <v>129</v>
      </c>
      <c r="V77" s="15">
        <v>17</v>
      </c>
      <c r="W77" s="15">
        <v>0</v>
      </c>
      <c r="X77" s="15">
        <v>112</v>
      </c>
      <c r="Y77" s="15">
        <v>0</v>
      </c>
      <c r="Z77" s="15">
        <v>129</v>
      </c>
      <c r="AA77" s="15">
        <v>17</v>
      </c>
      <c r="AB77" s="15">
        <v>0</v>
      </c>
      <c r="AC77" s="15">
        <v>112</v>
      </c>
      <c r="AD77" s="15">
        <v>0</v>
      </c>
      <c r="AE77" s="15">
        <v>6016</v>
      </c>
      <c r="AF77" s="15"/>
      <c r="AG77" s="15"/>
      <c r="AH77" s="15"/>
      <c r="AI77" s="6"/>
    </row>
    <row r="78" spans="1:35" s="142" customFormat="1" ht="18" customHeight="1">
      <c r="A78" s="7">
        <v>10</v>
      </c>
      <c r="B78" s="19" t="s">
        <v>159</v>
      </c>
      <c r="C78" s="223" t="s">
        <v>160</v>
      </c>
      <c r="D78" s="223"/>
      <c r="E78" s="20" t="s">
        <v>283</v>
      </c>
      <c r="F78" s="177">
        <v>109</v>
      </c>
      <c r="G78" s="70"/>
      <c r="H78" s="15">
        <v>4</v>
      </c>
      <c r="I78" s="15"/>
      <c r="J78" s="15">
        <v>6</v>
      </c>
      <c r="K78" s="15">
        <v>0</v>
      </c>
      <c r="L78" s="15"/>
      <c r="M78" s="15"/>
      <c r="N78" s="15"/>
      <c r="O78" s="15"/>
      <c r="P78" s="15">
        <v>0</v>
      </c>
      <c r="Q78" s="15">
        <v>0</v>
      </c>
      <c r="R78" s="15">
        <v>0</v>
      </c>
      <c r="S78" s="15">
        <v>0</v>
      </c>
      <c r="T78" s="15">
        <v>0</v>
      </c>
      <c r="U78" s="15">
        <v>54</v>
      </c>
      <c r="V78" s="15">
        <v>4</v>
      </c>
      <c r="W78" s="15">
        <v>2</v>
      </c>
      <c r="X78" s="15">
        <v>38</v>
      </c>
      <c r="Y78" s="15">
        <v>10</v>
      </c>
      <c r="Z78" s="15">
        <v>54</v>
      </c>
      <c r="AA78" s="15">
        <v>4</v>
      </c>
      <c r="AB78" s="15">
        <v>2</v>
      </c>
      <c r="AC78" s="15">
        <v>38</v>
      </c>
      <c r="AD78" s="15">
        <v>10</v>
      </c>
      <c r="AE78" s="15">
        <v>2365</v>
      </c>
      <c r="AF78" s="15"/>
      <c r="AG78" s="15"/>
      <c r="AH78" s="15"/>
      <c r="AI78" s="6"/>
    </row>
    <row r="79" spans="1:35" s="142" customFormat="1" ht="18" customHeight="1">
      <c r="A79" s="7">
        <v>11</v>
      </c>
      <c r="B79" s="19" t="s">
        <v>220</v>
      </c>
      <c r="C79" s="223" t="s">
        <v>219</v>
      </c>
      <c r="D79" s="223"/>
      <c r="E79" s="20" t="s">
        <v>345</v>
      </c>
      <c r="F79" s="70">
        <v>26</v>
      </c>
      <c r="G79" s="70"/>
      <c r="H79" s="15">
        <v>12</v>
      </c>
      <c r="I79" s="15"/>
      <c r="J79" s="15">
        <v>51</v>
      </c>
      <c r="K79" s="15">
        <v>0</v>
      </c>
      <c r="L79" s="15"/>
      <c r="M79" s="15"/>
      <c r="N79" s="15"/>
      <c r="O79" s="15"/>
      <c r="P79" s="15">
        <v>0</v>
      </c>
      <c r="Q79" s="15">
        <v>0</v>
      </c>
      <c r="R79" s="15">
        <v>0</v>
      </c>
      <c r="S79" s="15">
        <v>0</v>
      </c>
      <c r="T79" s="15">
        <v>0</v>
      </c>
      <c r="U79" s="15">
        <v>251</v>
      </c>
      <c r="V79" s="15">
        <v>47</v>
      </c>
      <c r="W79" s="15">
        <v>3</v>
      </c>
      <c r="X79" s="15">
        <v>163</v>
      </c>
      <c r="Y79" s="15">
        <v>38</v>
      </c>
      <c r="Z79" s="15">
        <v>251</v>
      </c>
      <c r="AA79" s="15">
        <v>47</v>
      </c>
      <c r="AB79" s="15">
        <v>3</v>
      </c>
      <c r="AC79" s="15">
        <v>163</v>
      </c>
      <c r="AD79" s="15">
        <v>38</v>
      </c>
      <c r="AE79" s="15">
        <v>12773</v>
      </c>
      <c r="AF79" s="15"/>
      <c r="AG79" s="15"/>
      <c r="AH79" s="15"/>
      <c r="AI79" s="6"/>
    </row>
    <row r="80" spans="1:35" s="174" customFormat="1" ht="18" customHeight="1">
      <c r="A80" s="17">
        <v>12</v>
      </c>
      <c r="B80" s="14" t="s">
        <v>234</v>
      </c>
      <c r="C80" s="209" t="s">
        <v>231</v>
      </c>
      <c r="D80" s="209"/>
      <c r="E80" s="184" t="s">
        <v>362</v>
      </c>
      <c r="F80" s="70">
        <v>29</v>
      </c>
      <c r="G80" s="70"/>
      <c r="H80" s="15">
        <v>9</v>
      </c>
      <c r="I80" s="15"/>
      <c r="J80" s="15">
        <v>31</v>
      </c>
      <c r="K80" s="15">
        <v>0</v>
      </c>
      <c r="L80" s="15"/>
      <c r="M80" s="15"/>
      <c r="N80" s="15"/>
      <c r="O80" s="15"/>
      <c r="P80" s="15">
        <v>0</v>
      </c>
      <c r="Q80" s="15">
        <v>0</v>
      </c>
      <c r="R80" s="15">
        <v>0</v>
      </c>
      <c r="S80" s="15">
        <v>0</v>
      </c>
      <c r="T80" s="15">
        <v>0</v>
      </c>
      <c r="U80" s="15">
        <v>207</v>
      </c>
      <c r="V80" s="15">
        <v>24</v>
      </c>
      <c r="W80" s="15">
        <v>0</v>
      </c>
      <c r="X80" s="15">
        <v>162</v>
      </c>
      <c r="Y80" s="15">
        <v>21</v>
      </c>
      <c r="Z80" s="15">
        <v>207</v>
      </c>
      <c r="AA80" s="15">
        <v>24</v>
      </c>
      <c r="AB80" s="15">
        <v>0</v>
      </c>
      <c r="AC80" s="15">
        <v>162</v>
      </c>
      <c r="AD80" s="15">
        <v>21</v>
      </c>
      <c r="AE80" s="15">
        <v>9428</v>
      </c>
      <c r="AF80" s="15"/>
      <c r="AG80" s="15"/>
      <c r="AH80" s="15"/>
      <c r="AI80" s="22"/>
    </row>
    <row r="81" spans="1:35" s="142" customFormat="1" ht="18" customHeight="1">
      <c r="A81" s="7">
        <v>13</v>
      </c>
      <c r="B81" s="19" t="s">
        <v>256</v>
      </c>
      <c r="C81" s="223" t="s">
        <v>251</v>
      </c>
      <c r="D81" s="223"/>
      <c r="E81" s="20" t="s">
        <v>307</v>
      </c>
      <c r="F81" s="177">
        <v>95</v>
      </c>
      <c r="G81" s="70"/>
      <c r="H81" s="15">
        <v>3</v>
      </c>
      <c r="I81" s="15"/>
      <c r="J81" s="15">
        <v>9</v>
      </c>
      <c r="K81" s="15">
        <v>0</v>
      </c>
      <c r="L81" s="15"/>
      <c r="M81" s="15"/>
      <c r="N81" s="15"/>
      <c r="O81" s="15"/>
      <c r="P81" s="15">
        <v>0</v>
      </c>
      <c r="Q81" s="15">
        <v>0</v>
      </c>
      <c r="R81" s="15">
        <v>0</v>
      </c>
      <c r="S81" s="15">
        <v>0</v>
      </c>
      <c r="T81" s="15">
        <v>0</v>
      </c>
      <c r="U81" s="15">
        <v>47</v>
      </c>
      <c r="V81" s="15">
        <v>1</v>
      </c>
      <c r="W81" s="15">
        <v>0</v>
      </c>
      <c r="X81" s="15">
        <v>46</v>
      </c>
      <c r="Y81" s="15">
        <v>0</v>
      </c>
      <c r="Z81" s="15">
        <v>47</v>
      </c>
      <c r="AA81" s="15">
        <v>1</v>
      </c>
      <c r="AB81" s="15">
        <v>0</v>
      </c>
      <c r="AC81" s="15">
        <v>46</v>
      </c>
      <c r="AD81" s="15">
        <v>0</v>
      </c>
      <c r="AE81" s="15">
        <v>2336</v>
      </c>
      <c r="AF81" s="15"/>
      <c r="AG81" s="15"/>
      <c r="AH81" s="15"/>
      <c r="AI81" s="6"/>
    </row>
    <row r="82" spans="1:35" s="142" customFormat="1" ht="18" customHeight="1">
      <c r="A82" s="7">
        <v>14</v>
      </c>
      <c r="B82" s="19" t="s">
        <v>261</v>
      </c>
      <c r="C82" s="223" t="s">
        <v>259</v>
      </c>
      <c r="D82" s="223"/>
      <c r="E82" s="20" t="s">
        <v>338</v>
      </c>
      <c r="F82" s="177">
        <v>51</v>
      </c>
      <c r="G82" s="70"/>
      <c r="H82" s="15">
        <v>5</v>
      </c>
      <c r="I82" s="15"/>
      <c r="J82" s="15">
        <v>11</v>
      </c>
      <c r="K82" s="15">
        <v>0</v>
      </c>
      <c r="L82" s="15"/>
      <c r="M82" s="15"/>
      <c r="N82" s="15"/>
      <c r="O82" s="15"/>
      <c r="P82" s="15">
        <v>0</v>
      </c>
      <c r="Q82" s="15">
        <v>0</v>
      </c>
      <c r="R82" s="15">
        <v>0</v>
      </c>
      <c r="S82" s="15">
        <v>0</v>
      </c>
      <c r="T82" s="15">
        <v>0</v>
      </c>
      <c r="U82" s="15">
        <v>67</v>
      </c>
      <c r="V82" s="15">
        <v>6</v>
      </c>
      <c r="W82" s="15">
        <v>0</v>
      </c>
      <c r="X82" s="15">
        <v>52</v>
      </c>
      <c r="Y82" s="15">
        <v>9</v>
      </c>
      <c r="Z82" s="15">
        <v>67</v>
      </c>
      <c r="AA82" s="15">
        <v>6</v>
      </c>
      <c r="AB82" s="15">
        <v>0</v>
      </c>
      <c r="AC82" s="15">
        <v>52</v>
      </c>
      <c r="AD82" s="15">
        <v>9</v>
      </c>
      <c r="AE82" s="15">
        <v>2240</v>
      </c>
      <c r="AF82" s="15"/>
      <c r="AG82" s="15"/>
      <c r="AH82" s="15"/>
      <c r="AI82" s="6"/>
    </row>
    <row r="83" spans="1:35" s="142" customFormat="1" ht="18" customHeight="1">
      <c r="A83" s="7">
        <v>15</v>
      </c>
      <c r="B83" s="19" t="s">
        <v>266</v>
      </c>
      <c r="C83" s="223" t="s">
        <v>264</v>
      </c>
      <c r="D83" s="223"/>
      <c r="E83" s="20" t="s">
        <v>372</v>
      </c>
      <c r="F83" s="70">
        <v>5</v>
      </c>
      <c r="G83" s="70"/>
      <c r="H83" s="15">
        <v>4</v>
      </c>
      <c r="I83" s="15"/>
      <c r="J83" s="15">
        <v>6</v>
      </c>
      <c r="K83" s="15">
        <v>0</v>
      </c>
      <c r="L83" s="15"/>
      <c r="M83" s="15"/>
      <c r="N83" s="15"/>
      <c r="O83" s="15"/>
      <c r="P83" s="15">
        <v>0</v>
      </c>
      <c r="Q83" s="15">
        <v>0</v>
      </c>
      <c r="R83" s="15">
        <v>0</v>
      </c>
      <c r="S83" s="15">
        <v>0</v>
      </c>
      <c r="T83" s="15">
        <v>0</v>
      </c>
      <c r="U83" s="15">
        <v>34</v>
      </c>
      <c r="V83" s="15">
        <v>3</v>
      </c>
      <c r="W83" s="15">
        <v>1</v>
      </c>
      <c r="X83" s="15">
        <v>30</v>
      </c>
      <c r="Y83" s="15">
        <v>0</v>
      </c>
      <c r="Z83" s="15">
        <v>34</v>
      </c>
      <c r="AA83" s="15">
        <v>3</v>
      </c>
      <c r="AB83" s="15">
        <v>1</v>
      </c>
      <c r="AC83" s="15">
        <v>30</v>
      </c>
      <c r="AD83" s="15">
        <v>0</v>
      </c>
      <c r="AE83" s="15">
        <v>2052</v>
      </c>
      <c r="AF83" s="15"/>
      <c r="AG83" s="15"/>
      <c r="AH83" s="15"/>
      <c r="AI83" s="6"/>
    </row>
    <row r="84" spans="1:35" s="142" customFormat="1" ht="18" customHeight="1">
      <c r="A84" s="7">
        <v>16</v>
      </c>
      <c r="B84" s="19" t="s">
        <v>277</v>
      </c>
      <c r="C84" s="223" t="s">
        <v>276</v>
      </c>
      <c r="D84" s="223"/>
      <c r="E84" s="20" t="s">
        <v>373</v>
      </c>
      <c r="F84" s="70">
        <v>4</v>
      </c>
      <c r="G84" s="70"/>
      <c r="H84" s="15">
        <v>6</v>
      </c>
      <c r="I84" s="15"/>
      <c r="J84" s="15">
        <v>9</v>
      </c>
      <c r="K84" s="15">
        <v>0</v>
      </c>
      <c r="L84" s="15"/>
      <c r="M84" s="15"/>
      <c r="N84" s="15"/>
      <c r="O84" s="15"/>
      <c r="P84" s="15">
        <v>0</v>
      </c>
      <c r="Q84" s="15">
        <v>0</v>
      </c>
      <c r="R84" s="15">
        <v>0</v>
      </c>
      <c r="S84" s="15">
        <v>0</v>
      </c>
      <c r="T84" s="15">
        <v>0</v>
      </c>
      <c r="U84" s="15">
        <v>71</v>
      </c>
      <c r="V84" s="15">
        <v>2</v>
      </c>
      <c r="W84" s="15">
        <v>2</v>
      </c>
      <c r="X84" s="15">
        <v>67</v>
      </c>
      <c r="Y84" s="15">
        <v>0</v>
      </c>
      <c r="Z84" s="15">
        <v>71</v>
      </c>
      <c r="AA84" s="15">
        <v>2</v>
      </c>
      <c r="AB84" s="15">
        <v>2</v>
      </c>
      <c r="AC84" s="15">
        <v>67</v>
      </c>
      <c r="AD84" s="15">
        <v>0</v>
      </c>
      <c r="AE84" s="15">
        <v>2812</v>
      </c>
      <c r="AF84" s="15"/>
      <c r="AG84" s="15"/>
      <c r="AH84" s="15"/>
      <c r="AI84" s="6"/>
    </row>
    <row r="85" spans="1:35" s="142" customFormat="1" ht="18" customHeight="1">
      <c r="A85" s="7">
        <v>17</v>
      </c>
      <c r="B85" s="19" t="s">
        <v>305</v>
      </c>
      <c r="C85" s="223" t="s">
        <v>306</v>
      </c>
      <c r="D85" s="223"/>
      <c r="E85" s="20" t="s">
        <v>306</v>
      </c>
      <c r="F85" s="177">
        <v>97</v>
      </c>
      <c r="G85" s="70"/>
      <c r="H85" s="15">
        <v>1</v>
      </c>
      <c r="I85" s="15"/>
      <c r="J85" s="15">
        <v>1</v>
      </c>
      <c r="K85" s="15">
        <v>0</v>
      </c>
      <c r="L85" s="15"/>
      <c r="M85" s="15"/>
      <c r="N85" s="15"/>
      <c r="O85" s="15"/>
      <c r="P85" s="15">
        <v>0</v>
      </c>
      <c r="Q85" s="15">
        <v>0</v>
      </c>
      <c r="R85" s="15">
        <v>0</v>
      </c>
      <c r="S85" s="15">
        <v>0</v>
      </c>
      <c r="T85" s="15">
        <v>0</v>
      </c>
      <c r="U85" s="15">
        <v>8</v>
      </c>
      <c r="V85" s="15">
        <v>1</v>
      </c>
      <c r="W85" s="15">
        <v>0</v>
      </c>
      <c r="X85" s="15">
        <v>7</v>
      </c>
      <c r="Y85" s="15">
        <v>0</v>
      </c>
      <c r="Z85" s="15">
        <v>8</v>
      </c>
      <c r="AA85" s="15">
        <v>1</v>
      </c>
      <c r="AB85" s="15">
        <v>0</v>
      </c>
      <c r="AC85" s="15">
        <v>7</v>
      </c>
      <c r="AD85" s="15">
        <v>0</v>
      </c>
      <c r="AE85" s="15">
        <v>245</v>
      </c>
      <c r="AF85" s="15"/>
      <c r="AG85" s="15"/>
      <c r="AH85" s="15"/>
      <c r="AI85" s="6"/>
    </row>
    <row r="86" spans="1:35" s="5" customFormat="1" ht="18" customHeight="1">
      <c r="A86" s="189" t="s">
        <v>93</v>
      </c>
      <c r="B86" s="190" t="s">
        <v>94</v>
      </c>
      <c r="C86" s="191">
        <f>COUNTA(B87:B113)</f>
        <v>27</v>
      </c>
      <c r="D86" s="192" t="s">
        <v>24</v>
      </c>
      <c r="E86" s="74"/>
      <c r="F86" s="177"/>
      <c r="G86" s="193">
        <v>0</v>
      </c>
      <c r="H86" s="193">
        <v>152</v>
      </c>
      <c r="I86" s="193">
        <v>0</v>
      </c>
      <c r="J86" s="193">
        <v>1164</v>
      </c>
      <c r="K86" s="193">
        <v>0</v>
      </c>
      <c r="L86" s="193">
        <v>0</v>
      </c>
      <c r="M86" s="193">
        <v>0</v>
      </c>
      <c r="N86" s="193">
        <v>0</v>
      </c>
      <c r="O86" s="193">
        <v>0</v>
      </c>
      <c r="P86" s="193">
        <v>0</v>
      </c>
      <c r="Q86" s="193">
        <v>0</v>
      </c>
      <c r="R86" s="193">
        <v>0</v>
      </c>
      <c r="S86" s="193">
        <v>0</v>
      </c>
      <c r="T86" s="193">
        <v>0</v>
      </c>
      <c r="U86" s="193">
        <v>8888</v>
      </c>
      <c r="V86" s="193">
        <v>1485</v>
      </c>
      <c r="W86" s="193">
        <v>28</v>
      </c>
      <c r="X86" s="193">
        <v>4411</v>
      </c>
      <c r="Y86" s="193">
        <v>2964</v>
      </c>
      <c r="Z86" s="193">
        <v>8888</v>
      </c>
      <c r="AA86" s="193">
        <v>1485</v>
      </c>
      <c r="AB86" s="193">
        <v>28</v>
      </c>
      <c r="AC86" s="193">
        <v>4411</v>
      </c>
      <c r="AD86" s="193">
        <v>2964</v>
      </c>
      <c r="AE86" s="193">
        <v>462182</v>
      </c>
      <c r="AF86" s="193">
        <v>1209</v>
      </c>
      <c r="AG86" s="193">
        <v>18.398</v>
      </c>
      <c r="AH86" s="193">
        <v>0</v>
      </c>
      <c r="AI86" s="193">
        <v>0</v>
      </c>
    </row>
    <row r="87" spans="1:35" s="142" customFormat="1" ht="18" customHeight="1">
      <c r="A87" s="7">
        <v>1</v>
      </c>
      <c r="B87" s="19" t="s">
        <v>95</v>
      </c>
      <c r="C87" s="223" t="s">
        <v>84</v>
      </c>
      <c r="D87" s="223"/>
      <c r="E87" s="20" t="s">
        <v>209</v>
      </c>
      <c r="F87" s="177">
        <v>152</v>
      </c>
      <c r="G87" s="70"/>
      <c r="H87" s="15">
        <v>3</v>
      </c>
      <c r="I87" s="15"/>
      <c r="J87" s="15">
        <v>14</v>
      </c>
      <c r="K87" s="15">
        <v>0</v>
      </c>
      <c r="L87" s="15"/>
      <c r="M87" s="15"/>
      <c r="N87" s="15"/>
      <c r="O87" s="15"/>
      <c r="P87" s="15">
        <v>0</v>
      </c>
      <c r="Q87" s="15">
        <v>0</v>
      </c>
      <c r="R87" s="15">
        <v>0</v>
      </c>
      <c r="S87" s="15">
        <v>0</v>
      </c>
      <c r="T87" s="15">
        <v>0</v>
      </c>
      <c r="U87" s="15">
        <v>109</v>
      </c>
      <c r="V87" s="15">
        <v>8</v>
      </c>
      <c r="W87" s="15">
        <v>0</v>
      </c>
      <c r="X87" s="15">
        <v>64</v>
      </c>
      <c r="Y87" s="15">
        <v>37</v>
      </c>
      <c r="Z87" s="15">
        <v>109</v>
      </c>
      <c r="AA87" s="15">
        <v>8</v>
      </c>
      <c r="AB87" s="15">
        <v>0</v>
      </c>
      <c r="AC87" s="15">
        <v>64</v>
      </c>
      <c r="AD87" s="15">
        <v>37</v>
      </c>
      <c r="AE87" s="15">
        <v>6216</v>
      </c>
      <c r="AF87" s="15">
        <v>47</v>
      </c>
      <c r="AG87" s="30">
        <v>2.2519999999999998</v>
      </c>
      <c r="AH87" s="15"/>
      <c r="AI87" s="6"/>
    </row>
    <row r="88" spans="1:35" s="142" customFormat="1" ht="18" customHeight="1">
      <c r="A88" s="7">
        <v>2</v>
      </c>
      <c r="B88" s="19" t="s">
        <v>96</v>
      </c>
      <c r="C88" s="223" t="s">
        <v>84</v>
      </c>
      <c r="D88" s="223"/>
      <c r="E88" s="20" t="s">
        <v>321</v>
      </c>
      <c r="F88" s="177">
        <v>79</v>
      </c>
      <c r="G88" s="70"/>
      <c r="H88" s="15">
        <v>12</v>
      </c>
      <c r="I88" s="15"/>
      <c r="J88" s="15">
        <v>186</v>
      </c>
      <c r="K88" s="15">
        <v>0</v>
      </c>
      <c r="L88" s="15"/>
      <c r="M88" s="15"/>
      <c r="N88" s="15"/>
      <c r="O88" s="15"/>
      <c r="P88" s="15">
        <v>0</v>
      </c>
      <c r="Q88" s="15">
        <v>0</v>
      </c>
      <c r="R88" s="15">
        <v>0</v>
      </c>
      <c r="S88" s="15">
        <v>0</v>
      </c>
      <c r="T88" s="15">
        <v>0</v>
      </c>
      <c r="U88" s="15">
        <v>1415</v>
      </c>
      <c r="V88" s="15">
        <v>283</v>
      </c>
      <c r="W88" s="15">
        <v>5</v>
      </c>
      <c r="X88" s="15">
        <v>494</v>
      </c>
      <c r="Y88" s="15">
        <v>633</v>
      </c>
      <c r="Z88" s="15">
        <v>1415</v>
      </c>
      <c r="AA88" s="15">
        <v>283</v>
      </c>
      <c r="AB88" s="15">
        <v>5</v>
      </c>
      <c r="AC88" s="15">
        <v>494</v>
      </c>
      <c r="AD88" s="15">
        <v>633</v>
      </c>
      <c r="AE88" s="15">
        <v>51203</v>
      </c>
      <c r="AF88" s="15">
        <v>58</v>
      </c>
      <c r="AG88" s="183" t="s">
        <v>273</v>
      </c>
      <c r="AH88" s="15"/>
      <c r="AI88" s="6"/>
    </row>
    <row r="89" spans="1:35" s="142" customFormat="1" ht="18" customHeight="1">
      <c r="A89" s="7">
        <v>3</v>
      </c>
      <c r="B89" s="19" t="s">
        <v>98</v>
      </c>
      <c r="C89" s="223" t="s">
        <v>34</v>
      </c>
      <c r="D89" s="223"/>
      <c r="E89" s="20" t="s">
        <v>329</v>
      </c>
      <c r="F89" s="177">
        <v>71</v>
      </c>
      <c r="G89" s="70"/>
      <c r="H89" s="15">
        <v>5</v>
      </c>
      <c r="I89" s="15"/>
      <c r="J89" s="15">
        <v>32</v>
      </c>
      <c r="K89" s="15">
        <v>0</v>
      </c>
      <c r="L89" s="15"/>
      <c r="M89" s="15"/>
      <c r="N89" s="15"/>
      <c r="O89" s="15"/>
      <c r="P89" s="15">
        <v>0</v>
      </c>
      <c r="Q89" s="15">
        <v>0</v>
      </c>
      <c r="R89" s="15">
        <v>0</v>
      </c>
      <c r="S89" s="15">
        <v>0</v>
      </c>
      <c r="T89" s="15">
        <v>0</v>
      </c>
      <c r="U89" s="15">
        <v>272</v>
      </c>
      <c r="V89" s="15">
        <v>7</v>
      </c>
      <c r="W89" s="15">
        <v>0</v>
      </c>
      <c r="X89" s="15">
        <v>257</v>
      </c>
      <c r="Y89" s="15">
        <v>8</v>
      </c>
      <c r="Z89" s="15">
        <v>272</v>
      </c>
      <c r="AA89" s="15">
        <v>7</v>
      </c>
      <c r="AB89" s="15">
        <v>0</v>
      </c>
      <c r="AC89" s="15">
        <v>257</v>
      </c>
      <c r="AD89" s="15">
        <v>8</v>
      </c>
      <c r="AE89" s="15">
        <v>20526</v>
      </c>
      <c r="AF89" s="15">
        <v>277</v>
      </c>
      <c r="AG89" s="30">
        <v>2.0699999999999998</v>
      </c>
      <c r="AH89" s="15"/>
      <c r="AI89" s="6"/>
    </row>
    <row r="90" spans="1:35" s="175" customFormat="1" ht="18" customHeight="1">
      <c r="A90" s="7">
        <v>4</v>
      </c>
      <c r="B90" s="19" t="s">
        <v>99</v>
      </c>
      <c r="C90" s="223" t="s">
        <v>50</v>
      </c>
      <c r="D90" s="223"/>
      <c r="E90" s="20" t="s">
        <v>286</v>
      </c>
      <c r="F90" s="177">
        <v>108</v>
      </c>
      <c r="G90" s="70"/>
      <c r="H90" s="15">
        <v>5</v>
      </c>
      <c r="I90" s="15"/>
      <c r="J90" s="15">
        <v>20</v>
      </c>
      <c r="K90" s="15">
        <v>0</v>
      </c>
      <c r="L90" s="15"/>
      <c r="M90" s="15"/>
      <c r="N90" s="15"/>
      <c r="O90" s="15"/>
      <c r="P90" s="15">
        <v>0</v>
      </c>
      <c r="Q90" s="15">
        <v>0</v>
      </c>
      <c r="R90" s="15">
        <v>0</v>
      </c>
      <c r="S90" s="15">
        <v>0</v>
      </c>
      <c r="T90" s="15">
        <v>0</v>
      </c>
      <c r="U90" s="15">
        <v>230</v>
      </c>
      <c r="V90" s="15">
        <v>26</v>
      </c>
      <c r="W90" s="15">
        <v>0</v>
      </c>
      <c r="X90" s="15">
        <v>109</v>
      </c>
      <c r="Y90" s="15">
        <v>95</v>
      </c>
      <c r="Z90" s="15">
        <v>230</v>
      </c>
      <c r="AA90" s="15">
        <v>26</v>
      </c>
      <c r="AB90" s="15">
        <v>0</v>
      </c>
      <c r="AC90" s="15">
        <v>109</v>
      </c>
      <c r="AD90" s="15">
        <v>95</v>
      </c>
      <c r="AE90" s="15">
        <v>12615</v>
      </c>
      <c r="AF90" s="15">
        <v>90</v>
      </c>
      <c r="AG90" s="18">
        <v>0.35</v>
      </c>
      <c r="AH90" s="15"/>
      <c r="AI90" s="178"/>
    </row>
    <row r="91" spans="1:35" s="142" customFormat="1" ht="18" customHeight="1">
      <c r="A91" s="7">
        <v>5</v>
      </c>
      <c r="B91" s="19" t="s">
        <v>100</v>
      </c>
      <c r="C91" s="223" t="s">
        <v>50</v>
      </c>
      <c r="D91" s="223"/>
      <c r="E91" s="20" t="s">
        <v>281</v>
      </c>
      <c r="F91" s="177">
        <v>111</v>
      </c>
      <c r="G91" s="70"/>
      <c r="H91" s="15">
        <v>4</v>
      </c>
      <c r="I91" s="15"/>
      <c r="J91" s="15">
        <v>9</v>
      </c>
      <c r="K91" s="15">
        <v>0</v>
      </c>
      <c r="L91" s="15"/>
      <c r="M91" s="15"/>
      <c r="N91" s="15"/>
      <c r="O91" s="15"/>
      <c r="P91" s="15">
        <v>0</v>
      </c>
      <c r="Q91" s="15">
        <v>0</v>
      </c>
      <c r="R91" s="15">
        <v>0</v>
      </c>
      <c r="S91" s="15">
        <v>0</v>
      </c>
      <c r="T91" s="15">
        <v>0</v>
      </c>
      <c r="U91" s="15">
        <v>109</v>
      </c>
      <c r="V91" s="15">
        <v>8</v>
      </c>
      <c r="W91" s="15">
        <v>0</v>
      </c>
      <c r="X91" s="15">
        <v>47</v>
      </c>
      <c r="Y91" s="15">
        <v>54</v>
      </c>
      <c r="Z91" s="15">
        <v>109</v>
      </c>
      <c r="AA91" s="15">
        <v>8</v>
      </c>
      <c r="AB91" s="15">
        <v>0</v>
      </c>
      <c r="AC91" s="15">
        <v>47</v>
      </c>
      <c r="AD91" s="15">
        <v>54</v>
      </c>
      <c r="AE91" s="15">
        <v>4422</v>
      </c>
      <c r="AF91" s="15">
        <v>10</v>
      </c>
      <c r="AG91" s="18">
        <v>0.4</v>
      </c>
      <c r="AH91" s="15"/>
      <c r="AI91" s="6"/>
    </row>
    <row r="92" spans="1:35" s="142" customFormat="1" ht="18" customHeight="1">
      <c r="A92" s="7">
        <v>6</v>
      </c>
      <c r="B92" s="19" t="s">
        <v>101</v>
      </c>
      <c r="C92" s="223" t="s">
        <v>50</v>
      </c>
      <c r="D92" s="223"/>
      <c r="E92" s="20" t="s">
        <v>363</v>
      </c>
      <c r="F92" s="177">
        <v>25</v>
      </c>
      <c r="G92" s="70"/>
      <c r="H92" s="15">
        <v>12</v>
      </c>
      <c r="I92" s="15"/>
      <c r="J92" s="15">
        <v>85</v>
      </c>
      <c r="K92" s="15">
        <v>0</v>
      </c>
      <c r="L92" s="15"/>
      <c r="M92" s="15"/>
      <c r="N92" s="15"/>
      <c r="O92" s="15"/>
      <c r="P92" s="15">
        <v>0</v>
      </c>
      <c r="Q92" s="15">
        <v>0</v>
      </c>
      <c r="R92" s="15">
        <v>0</v>
      </c>
      <c r="S92" s="15">
        <v>0</v>
      </c>
      <c r="T92" s="15">
        <v>0</v>
      </c>
      <c r="U92" s="15">
        <v>1250</v>
      </c>
      <c r="V92" s="15">
        <v>162</v>
      </c>
      <c r="W92" s="15">
        <v>4</v>
      </c>
      <c r="X92" s="15">
        <v>747</v>
      </c>
      <c r="Y92" s="15">
        <v>337</v>
      </c>
      <c r="Z92" s="15">
        <v>1250</v>
      </c>
      <c r="AA92" s="15">
        <v>162</v>
      </c>
      <c r="AB92" s="15">
        <v>4</v>
      </c>
      <c r="AC92" s="15">
        <v>747</v>
      </c>
      <c r="AD92" s="15">
        <v>337</v>
      </c>
      <c r="AE92" s="15">
        <v>85664</v>
      </c>
      <c r="AF92" s="15">
        <v>90</v>
      </c>
      <c r="AG92" s="18">
        <v>0.7</v>
      </c>
      <c r="AH92" s="15"/>
      <c r="AI92" s="6"/>
    </row>
    <row r="93" spans="1:35" s="142" customFormat="1" ht="18" customHeight="1">
      <c r="A93" s="7">
        <v>7</v>
      </c>
      <c r="B93" s="19" t="s">
        <v>102</v>
      </c>
      <c r="C93" s="223" t="s">
        <v>36</v>
      </c>
      <c r="D93" s="223"/>
      <c r="E93" s="20" t="s">
        <v>342</v>
      </c>
      <c r="F93" s="177">
        <v>48</v>
      </c>
      <c r="G93" s="70"/>
      <c r="H93" s="15">
        <v>13</v>
      </c>
      <c r="I93" s="15"/>
      <c r="J93" s="15">
        <v>149</v>
      </c>
      <c r="K93" s="15">
        <v>0</v>
      </c>
      <c r="L93" s="15"/>
      <c r="M93" s="15"/>
      <c r="N93" s="15"/>
      <c r="O93" s="15"/>
      <c r="P93" s="15">
        <v>0</v>
      </c>
      <c r="Q93" s="15">
        <v>0</v>
      </c>
      <c r="R93" s="15">
        <v>0</v>
      </c>
      <c r="S93" s="15">
        <v>0</v>
      </c>
      <c r="T93" s="15">
        <v>0</v>
      </c>
      <c r="U93" s="15">
        <v>1351</v>
      </c>
      <c r="V93" s="15">
        <v>173</v>
      </c>
      <c r="W93" s="15">
        <v>1</v>
      </c>
      <c r="X93" s="15">
        <v>821</v>
      </c>
      <c r="Y93" s="15">
        <v>356</v>
      </c>
      <c r="Z93" s="15">
        <v>1351</v>
      </c>
      <c r="AA93" s="15">
        <v>173</v>
      </c>
      <c r="AB93" s="15">
        <v>1</v>
      </c>
      <c r="AC93" s="15">
        <v>821</v>
      </c>
      <c r="AD93" s="15">
        <v>356</v>
      </c>
      <c r="AE93" s="15">
        <v>72531</v>
      </c>
      <c r="AF93" s="15">
        <v>113</v>
      </c>
      <c r="AG93" s="18">
        <v>0.3</v>
      </c>
      <c r="AH93" s="15"/>
      <c r="AI93" s="6"/>
    </row>
    <row r="94" spans="1:35" s="174" customFormat="1" ht="18" customHeight="1">
      <c r="A94" s="7">
        <v>8</v>
      </c>
      <c r="B94" s="14" t="s">
        <v>103</v>
      </c>
      <c r="C94" s="209" t="s">
        <v>104</v>
      </c>
      <c r="D94" s="209"/>
      <c r="E94" s="184" t="s">
        <v>369</v>
      </c>
      <c r="F94" s="177">
        <v>44</v>
      </c>
      <c r="G94" s="70"/>
      <c r="H94" s="15">
        <v>10</v>
      </c>
      <c r="I94" s="15"/>
      <c r="J94" s="15">
        <v>77</v>
      </c>
      <c r="K94" s="15">
        <v>0</v>
      </c>
      <c r="L94" s="15"/>
      <c r="M94" s="15"/>
      <c r="N94" s="15"/>
      <c r="O94" s="15"/>
      <c r="P94" s="15">
        <v>0</v>
      </c>
      <c r="Q94" s="15">
        <v>0</v>
      </c>
      <c r="R94" s="15">
        <v>0</v>
      </c>
      <c r="S94" s="15">
        <v>0</v>
      </c>
      <c r="T94" s="15">
        <v>0</v>
      </c>
      <c r="U94" s="15">
        <v>681</v>
      </c>
      <c r="V94" s="15">
        <v>103</v>
      </c>
      <c r="W94" s="15">
        <v>2</v>
      </c>
      <c r="X94" s="15">
        <v>474</v>
      </c>
      <c r="Y94" s="15">
        <v>102</v>
      </c>
      <c r="Z94" s="15">
        <v>681</v>
      </c>
      <c r="AA94" s="15">
        <v>103</v>
      </c>
      <c r="AB94" s="15">
        <v>2</v>
      </c>
      <c r="AC94" s="15">
        <v>474</v>
      </c>
      <c r="AD94" s="15">
        <v>102</v>
      </c>
      <c r="AE94" s="15">
        <v>41558</v>
      </c>
      <c r="AF94" s="15">
        <v>79</v>
      </c>
      <c r="AG94" s="18">
        <v>0.3</v>
      </c>
      <c r="AH94" s="15"/>
      <c r="AI94" s="22"/>
    </row>
    <row r="95" spans="1:35" s="142" customFormat="1" ht="18" customHeight="1">
      <c r="A95" s="7">
        <v>9</v>
      </c>
      <c r="B95" s="19" t="s">
        <v>105</v>
      </c>
      <c r="C95" s="223" t="s">
        <v>106</v>
      </c>
      <c r="D95" s="223"/>
      <c r="E95" s="20" t="s">
        <v>324</v>
      </c>
      <c r="F95" s="177">
        <v>77</v>
      </c>
      <c r="G95" s="70"/>
      <c r="H95" s="15">
        <v>6</v>
      </c>
      <c r="I95" s="15"/>
      <c r="J95" s="15">
        <v>13</v>
      </c>
      <c r="K95" s="15">
        <v>0</v>
      </c>
      <c r="L95" s="15"/>
      <c r="M95" s="15"/>
      <c r="N95" s="15"/>
      <c r="O95" s="15"/>
      <c r="P95" s="15">
        <v>0</v>
      </c>
      <c r="Q95" s="15">
        <v>0</v>
      </c>
      <c r="R95" s="15">
        <v>0</v>
      </c>
      <c r="S95" s="15">
        <v>0</v>
      </c>
      <c r="T95" s="15">
        <v>0</v>
      </c>
      <c r="U95" s="15">
        <v>102</v>
      </c>
      <c r="V95" s="15">
        <v>11</v>
      </c>
      <c r="W95" s="15">
        <v>0</v>
      </c>
      <c r="X95" s="15">
        <v>81</v>
      </c>
      <c r="Y95" s="15">
        <v>10</v>
      </c>
      <c r="Z95" s="15">
        <v>102</v>
      </c>
      <c r="AA95" s="15">
        <v>11</v>
      </c>
      <c r="AB95" s="15">
        <v>0</v>
      </c>
      <c r="AC95" s="15">
        <v>81</v>
      </c>
      <c r="AD95" s="15">
        <v>10</v>
      </c>
      <c r="AE95" s="15">
        <v>4135</v>
      </c>
      <c r="AF95" s="15">
        <v>10</v>
      </c>
      <c r="AG95" s="18">
        <v>0.3</v>
      </c>
      <c r="AH95" s="15"/>
      <c r="AI95" s="6"/>
    </row>
    <row r="96" spans="1:35" s="142" customFormat="1" ht="18" customHeight="1">
      <c r="A96" s="7">
        <v>10</v>
      </c>
      <c r="B96" s="19" t="s">
        <v>107</v>
      </c>
      <c r="C96" s="223" t="s">
        <v>108</v>
      </c>
      <c r="D96" s="223"/>
      <c r="E96" s="20" t="s">
        <v>364</v>
      </c>
      <c r="F96" s="70">
        <v>24</v>
      </c>
      <c r="G96" s="70"/>
      <c r="H96" s="15">
        <v>13</v>
      </c>
      <c r="I96" s="15"/>
      <c r="J96" s="15">
        <v>172</v>
      </c>
      <c r="K96" s="15">
        <v>0</v>
      </c>
      <c r="L96" s="15"/>
      <c r="M96" s="15"/>
      <c r="N96" s="15"/>
      <c r="O96" s="15"/>
      <c r="P96" s="15">
        <v>0</v>
      </c>
      <c r="Q96" s="15">
        <v>0</v>
      </c>
      <c r="R96" s="15">
        <v>0</v>
      </c>
      <c r="S96" s="15">
        <v>0</v>
      </c>
      <c r="T96" s="15">
        <v>0</v>
      </c>
      <c r="U96" s="15">
        <v>985</v>
      </c>
      <c r="V96" s="15">
        <v>253</v>
      </c>
      <c r="W96" s="15">
        <v>3</v>
      </c>
      <c r="X96" s="15">
        <v>300</v>
      </c>
      <c r="Y96" s="15">
        <v>429</v>
      </c>
      <c r="Z96" s="15">
        <v>985</v>
      </c>
      <c r="AA96" s="15">
        <v>253</v>
      </c>
      <c r="AB96" s="15">
        <v>3</v>
      </c>
      <c r="AC96" s="15">
        <v>300</v>
      </c>
      <c r="AD96" s="15">
        <v>429</v>
      </c>
      <c r="AE96" s="15">
        <v>55040</v>
      </c>
      <c r="AF96" s="15">
        <v>70</v>
      </c>
      <c r="AG96" s="18">
        <v>0.15</v>
      </c>
      <c r="AH96" s="15"/>
      <c r="AI96" s="6"/>
    </row>
    <row r="97" spans="1:35" s="3" customFormat="1" ht="18" customHeight="1">
      <c r="A97" s="7">
        <v>11</v>
      </c>
      <c r="B97" s="19" t="s">
        <v>109</v>
      </c>
      <c r="C97" s="223" t="s">
        <v>40</v>
      </c>
      <c r="D97" s="223"/>
      <c r="E97" s="20" t="s">
        <v>337</v>
      </c>
      <c r="F97" s="177">
        <v>54</v>
      </c>
      <c r="G97" s="70"/>
      <c r="H97" s="15">
        <v>11</v>
      </c>
      <c r="I97" s="15"/>
      <c r="J97" s="15">
        <v>127</v>
      </c>
      <c r="K97" s="15">
        <v>0</v>
      </c>
      <c r="L97" s="15"/>
      <c r="M97" s="15"/>
      <c r="N97" s="15"/>
      <c r="O97" s="15"/>
      <c r="P97" s="15">
        <v>0</v>
      </c>
      <c r="Q97" s="15">
        <v>0</v>
      </c>
      <c r="R97" s="15">
        <v>0</v>
      </c>
      <c r="S97" s="15">
        <v>0</v>
      </c>
      <c r="T97" s="15">
        <v>0</v>
      </c>
      <c r="U97" s="15">
        <v>553</v>
      </c>
      <c r="V97" s="15">
        <v>135</v>
      </c>
      <c r="W97" s="15">
        <v>0</v>
      </c>
      <c r="X97" s="15">
        <v>118</v>
      </c>
      <c r="Y97" s="15">
        <v>300</v>
      </c>
      <c r="Z97" s="15">
        <v>553</v>
      </c>
      <c r="AA97" s="15">
        <v>135</v>
      </c>
      <c r="AB97" s="15">
        <v>0</v>
      </c>
      <c r="AC97" s="15">
        <v>118</v>
      </c>
      <c r="AD97" s="15">
        <v>300</v>
      </c>
      <c r="AE97" s="15">
        <v>22725</v>
      </c>
      <c r="AF97" s="15"/>
      <c r="AG97" s="18"/>
      <c r="AH97" s="15"/>
      <c r="AI97" s="22"/>
    </row>
    <row r="98" spans="1:35" s="142" customFormat="1" ht="18" customHeight="1">
      <c r="A98" s="7">
        <v>12</v>
      </c>
      <c r="B98" s="19" t="s">
        <v>110</v>
      </c>
      <c r="C98" s="223" t="s">
        <v>92</v>
      </c>
      <c r="D98" s="223"/>
      <c r="E98" s="20" t="s">
        <v>343</v>
      </c>
      <c r="F98" s="177">
        <v>47</v>
      </c>
      <c r="G98" s="70"/>
      <c r="H98" s="15">
        <v>14</v>
      </c>
      <c r="I98" s="15"/>
      <c r="J98" s="15">
        <v>131</v>
      </c>
      <c r="K98" s="15">
        <v>0</v>
      </c>
      <c r="L98" s="15"/>
      <c r="M98" s="15"/>
      <c r="N98" s="15"/>
      <c r="O98" s="15"/>
      <c r="P98" s="15">
        <v>0</v>
      </c>
      <c r="Q98" s="15">
        <v>0</v>
      </c>
      <c r="R98" s="15">
        <v>0</v>
      </c>
      <c r="S98" s="15">
        <v>0</v>
      </c>
      <c r="T98" s="15">
        <v>0</v>
      </c>
      <c r="U98" s="15">
        <v>705</v>
      </c>
      <c r="V98" s="15">
        <v>134</v>
      </c>
      <c r="W98" s="15">
        <v>5</v>
      </c>
      <c r="X98" s="15">
        <v>271</v>
      </c>
      <c r="Y98" s="15">
        <v>295</v>
      </c>
      <c r="Z98" s="15">
        <v>705</v>
      </c>
      <c r="AA98" s="15">
        <v>134</v>
      </c>
      <c r="AB98" s="15">
        <v>5</v>
      </c>
      <c r="AC98" s="15">
        <v>271</v>
      </c>
      <c r="AD98" s="15">
        <v>295</v>
      </c>
      <c r="AE98" s="15">
        <v>35521</v>
      </c>
      <c r="AF98" s="15">
        <v>84</v>
      </c>
      <c r="AG98" s="18">
        <v>0.1</v>
      </c>
      <c r="AH98" s="15"/>
      <c r="AI98" s="6"/>
    </row>
    <row r="99" spans="1:35" s="142" customFormat="1" ht="18" customHeight="1">
      <c r="A99" s="7">
        <v>13</v>
      </c>
      <c r="B99" s="19" t="s">
        <v>111</v>
      </c>
      <c r="C99" s="223" t="s">
        <v>112</v>
      </c>
      <c r="D99" s="223"/>
      <c r="E99" s="20" t="s">
        <v>308</v>
      </c>
      <c r="F99" s="177">
        <v>94</v>
      </c>
      <c r="G99" s="70"/>
      <c r="H99" s="15">
        <v>3</v>
      </c>
      <c r="I99" s="15"/>
      <c r="J99" s="15">
        <v>7</v>
      </c>
      <c r="K99" s="15">
        <v>0</v>
      </c>
      <c r="L99" s="15"/>
      <c r="M99" s="15"/>
      <c r="N99" s="15"/>
      <c r="O99" s="15"/>
      <c r="P99" s="15">
        <v>0</v>
      </c>
      <c r="Q99" s="15">
        <v>0</v>
      </c>
      <c r="R99" s="15">
        <v>0</v>
      </c>
      <c r="S99" s="15">
        <v>0</v>
      </c>
      <c r="T99" s="15">
        <v>0</v>
      </c>
      <c r="U99" s="15">
        <v>177</v>
      </c>
      <c r="V99" s="15">
        <v>62</v>
      </c>
      <c r="W99" s="15">
        <v>6</v>
      </c>
      <c r="X99" s="15">
        <v>109</v>
      </c>
      <c r="Y99" s="15">
        <v>0</v>
      </c>
      <c r="Z99" s="15">
        <v>177</v>
      </c>
      <c r="AA99" s="15">
        <v>62</v>
      </c>
      <c r="AB99" s="15">
        <v>6</v>
      </c>
      <c r="AC99" s="15">
        <v>109</v>
      </c>
      <c r="AD99" s="15">
        <v>0</v>
      </c>
      <c r="AE99" s="15">
        <v>7991</v>
      </c>
      <c r="AF99" s="15">
        <v>44</v>
      </c>
      <c r="AG99" s="18">
        <v>0.05</v>
      </c>
      <c r="AH99" s="15"/>
      <c r="AI99" s="6"/>
    </row>
    <row r="100" spans="1:35" s="142" customFormat="1" ht="18" customHeight="1">
      <c r="A100" s="7">
        <v>14</v>
      </c>
      <c r="B100" s="19" t="s">
        <v>113</v>
      </c>
      <c r="C100" s="223" t="s">
        <v>112</v>
      </c>
      <c r="D100" s="223"/>
      <c r="E100" s="20" t="s">
        <v>365</v>
      </c>
      <c r="F100" s="70">
        <v>23</v>
      </c>
      <c r="G100" s="70"/>
      <c r="H100" s="15">
        <v>5</v>
      </c>
      <c r="I100" s="15"/>
      <c r="J100" s="15">
        <v>7</v>
      </c>
      <c r="K100" s="15">
        <v>0</v>
      </c>
      <c r="L100" s="15"/>
      <c r="M100" s="15"/>
      <c r="N100" s="15"/>
      <c r="O100" s="15"/>
      <c r="P100" s="15">
        <v>0</v>
      </c>
      <c r="Q100" s="15">
        <v>0</v>
      </c>
      <c r="R100" s="15">
        <v>0</v>
      </c>
      <c r="S100" s="15">
        <v>0</v>
      </c>
      <c r="T100" s="15">
        <v>0</v>
      </c>
      <c r="U100" s="15">
        <v>107</v>
      </c>
      <c r="V100" s="15">
        <v>14</v>
      </c>
      <c r="W100" s="15">
        <v>0</v>
      </c>
      <c r="X100" s="15">
        <v>48</v>
      </c>
      <c r="Y100" s="15">
        <v>45</v>
      </c>
      <c r="Z100" s="15">
        <v>107</v>
      </c>
      <c r="AA100" s="15">
        <v>14</v>
      </c>
      <c r="AB100" s="15">
        <v>0</v>
      </c>
      <c r="AC100" s="15">
        <v>48</v>
      </c>
      <c r="AD100" s="15">
        <v>45</v>
      </c>
      <c r="AE100" s="15">
        <v>4291</v>
      </c>
      <c r="AF100" s="15">
        <v>112</v>
      </c>
      <c r="AG100" s="18">
        <v>10.52</v>
      </c>
      <c r="AH100" s="15"/>
      <c r="AI100" s="6"/>
    </row>
    <row r="101" spans="1:35" s="142" customFormat="1" ht="18" customHeight="1">
      <c r="A101" s="7">
        <v>16</v>
      </c>
      <c r="B101" s="19" t="s">
        <v>178</v>
      </c>
      <c r="C101" s="223" t="s">
        <v>177</v>
      </c>
      <c r="D101" s="223"/>
      <c r="E101" s="20" t="s">
        <v>250</v>
      </c>
      <c r="F101" s="177">
        <v>131</v>
      </c>
      <c r="G101" s="70"/>
      <c r="H101" s="15">
        <v>4</v>
      </c>
      <c r="I101" s="15"/>
      <c r="J101" s="15">
        <v>14</v>
      </c>
      <c r="K101" s="15">
        <v>0</v>
      </c>
      <c r="L101" s="15"/>
      <c r="M101" s="15"/>
      <c r="N101" s="15"/>
      <c r="O101" s="15"/>
      <c r="P101" s="15">
        <v>0</v>
      </c>
      <c r="Q101" s="15">
        <v>0</v>
      </c>
      <c r="R101" s="15">
        <v>0</v>
      </c>
      <c r="S101" s="15">
        <v>0</v>
      </c>
      <c r="T101" s="15">
        <v>0</v>
      </c>
      <c r="U101" s="15">
        <v>81</v>
      </c>
      <c r="V101" s="15">
        <v>5</v>
      </c>
      <c r="W101" s="15">
        <v>0</v>
      </c>
      <c r="X101" s="15">
        <v>56</v>
      </c>
      <c r="Y101" s="15">
        <v>20</v>
      </c>
      <c r="Z101" s="15">
        <v>81</v>
      </c>
      <c r="AA101" s="15">
        <v>5</v>
      </c>
      <c r="AB101" s="15">
        <v>0</v>
      </c>
      <c r="AC101" s="15">
        <v>56</v>
      </c>
      <c r="AD101" s="15">
        <v>20</v>
      </c>
      <c r="AE101" s="15">
        <v>3928</v>
      </c>
      <c r="AF101" s="15">
        <v>80</v>
      </c>
      <c r="AG101" s="18">
        <v>0.15</v>
      </c>
      <c r="AH101" s="15"/>
      <c r="AI101" s="6"/>
    </row>
    <row r="102" spans="1:35" s="174" customFormat="1" ht="18" customHeight="1">
      <c r="A102" s="7">
        <v>17</v>
      </c>
      <c r="B102" s="14" t="s">
        <v>183</v>
      </c>
      <c r="C102" s="209" t="s">
        <v>181</v>
      </c>
      <c r="D102" s="209"/>
      <c r="E102" s="184" t="s">
        <v>312</v>
      </c>
      <c r="F102" s="177">
        <v>89</v>
      </c>
      <c r="G102" s="70"/>
      <c r="H102" s="15">
        <v>7</v>
      </c>
      <c r="I102" s="15"/>
      <c r="J102" s="15">
        <v>62</v>
      </c>
      <c r="K102" s="15">
        <v>0</v>
      </c>
      <c r="L102" s="15"/>
      <c r="M102" s="15"/>
      <c r="N102" s="15"/>
      <c r="O102" s="15"/>
      <c r="P102" s="15">
        <v>0</v>
      </c>
      <c r="Q102" s="15">
        <v>0</v>
      </c>
      <c r="R102" s="15">
        <v>0</v>
      </c>
      <c r="S102" s="15">
        <v>0</v>
      </c>
      <c r="T102" s="15">
        <v>0</v>
      </c>
      <c r="U102" s="15">
        <v>354</v>
      </c>
      <c r="V102" s="15">
        <v>55</v>
      </c>
      <c r="W102" s="15">
        <v>1</v>
      </c>
      <c r="X102" s="15">
        <v>135</v>
      </c>
      <c r="Y102" s="15">
        <v>163</v>
      </c>
      <c r="Z102" s="15">
        <v>354</v>
      </c>
      <c r="AA102" s="15">
        <v>55</v>
      </c>
      <c r="AB102" s="15">
        <v>1</v>
      </c>
      <c r="AC102" s="15">
        <v>135</v>
      </c>
      <c r="AD102" s="15">
        <v>163</v>
      </c>
      <c r="AE102" s="15">
        <v>15764</v>
      </c>
      <c r="AF102" s="15">
        <v>0</v>
      </c>
      <c r="AG102" s="18"/>
      <c r="AH102" s="15"/>
      <c r="AI102" s="22"/>
    </row>
    <row r="103" spans="1:35" s="142" customFormat="1" ht="18" customHeight="1">
      <c r="A103" s="7">
        <v>18</v>
      </c>
      <c r="B103" s="19" t="s">
        <v>187</v>
      </c>
      <c r="C103" s="223" t="s">
        <v>186</v>
      </c>
      <c r="D103" s="223"/>
      <c r="E103" s="20" t="s">
        <v>209</v>
      </c>
      <c r="F103" s="177">
        <v>151</v>
      </c>
      <c r="G103" s="70"/>
      <c r="H103" s="15">
        <v>1</v>
      </c>
      <c r="I103" s="15"/>
      <c r="J103" s="15">
        <v>6</v>
      </c>
      <c r="K103" s="15">
        <v>0</v>
      </c>
      <c r="L103" s="15"/>
      <c r="M103" s="15"/>
      <c r="N103" s="15"/>
      <c r="O103" s="15"/>
      <c r="P103" s="15">
        <v>0</v>
      </c>
      <c r="Q103" s="15">
        <v>0</v>
      </c>
      <c r="R103" s="15">
        <v>0</v>
      </c>
      <c r="S103" s="15">
        <v>0</v>
      </c>
      <c r="T103" s="15">
        <v>0</v>
      </c>
      <c r="U103" s="15">
        <v>48</v>
      </c>
      <c r="V103" s="15">
        <v>5</v>
      </c>
      <c r="W103" s="15">
        <v>0</v>
      </c>
      <c r="X103" s="15">
        <v>6</v>
      </c>
      <c r="Y103" s="15">
        <v>37</v>
      </c>
      <c r="Z103" s="15">
        <v>48</v>
      </c>
      <c r="AA103" s="15">
        <v>5</v>
      </c>
      <c r="AB103" s="15">
        <v>0</v>
      </c>
      <c r="AC103" s="15">
        <v>6</v>
      </c>
      <c r="AD103" s="15">
        <v>37</v>
      </c>
      <c r="AE103" s="15">
        <v>1222</v>
      </c>
      <c r="AF103" s="15">
        <v>3</v>
      </c>
      <c r="AG103" s="18">
        <v>0.1</v>
      </c>
      <c r="AH103" s="15"/>
      <c r="AI103" s="6"/>
    </row>
    <row r="104" spans="1:35" s="142" customFormat="1" ht="18" customHeight="1">
      <c r="A104" s="7">
        <v>19</v>
      </c>
      <c r="B104" s="19" t="s">
        <v>205</v>
      </c>
      <c r="C104" s="223" t="s">
        <v>203</v>
      </c>
      <c r="D104" s="223"/>
      <c r="E104" s="20" t="s">
        <v>292</v>
      </c>
      <c r="F104" s="177">
        <v>102</v>
      </c>
      <c r="G104" s="70"/>
      <c r="H104" s="15">
        <v>1</v>
      </c>
      <c r="I104" s="15"/>
      <c r="J104" s="15">
        <v>4</v>
      </c>
      <c r="K104" s="15">
        <v>0</v>
      </c>
      <c r="L104" s="15"/>
      <c r="M104" s="15"/>
      <c r="N104" s="15"/>
      <c r="O104" s="15"/>
      <c r="P104" s="15">
        <v>0</v>
      </c>
      <c r="Q104" s="15">
        <v>0</v>
      </c>
      <c r="R104" s="15">
        <v>0</v>
      </c>
      <c r="S104" s="15">
        <v>0</v>
      </c>
      <c r="T104" s="15">
        <v>0</v>
      </c>
      <c r="U104" s="15">
        <v>33</v>
      </c>
      <c r="V104" s="15">
        <v>0</v>
      </c>
      <c r="W104" s="15">
        <v>0</v>
      </c>
      <c r="X104" s="15">
        <v>33</v>
      </c>
      <c r="Y104" s="15">
        <v>0</v>
      </c>
      <c r="Z104" s="15">
        <v>33</v>
      </c>
      <c r="AA104" s="15">
        <v>0</v>
      </c>
      <c r="AB104" s="15">
        <v>0</v>
      </c>
      <c r="AC104" s="15">
        <v>33</v>
      </c>
      <c r="AD104" s="15">
        <v>0</v>
      </c>
      <c r="AE104" s="15">
        <v>1235</v>
      </c>
      <c r="AF104" s="15">
        <v>6</v>
      </c>
      <c r="AG104" s="18">
        <v>0.1</v>
      </c>
      <c r="AH104" s="15"/>
      <c r="AI104" s="6"/>
    </row>
    <row r="105" spans="1:35" s="142" customFormat="1" ht="18" customHeight="1">
      <c r="A105" s="7">
        <v>20</v>
      </c>
      <c r="B105" s="19" t="s">
        <v>215</v>
      </c>
      <c r="C105" s="223" t="s">
        <v>214</v>
      </c>
      <c r="D105" s="223"/>
      <c r="E105" s="20" t="s">
        <v>262</v>
      </c>
      <c r="F105" s="177">
        <v>122</v>
      </c>
      <c r="G105" s="70"/>
      <c r="H105" s="15">
        <v>3</v>
      </c>
      <c r="I105" s="15"/>
      <c r="J105" s="15">
        <v>6</v>
      </c>
      <c r="K105" s="15">
        <v>0</v>
      </c>
      <c r="L105" s="15"/>
      <c r="M105" s="15"/>
      <c r="N105" s="15"/>
      <c r="O105" s="15"/>
      <c r="P105" s="15">
        <v>0</v>
      </c>
      <c r="Q105" s="15">
        <v>0</v>
      </c>
      <c r="R105" s="15">
        <v>0</v>
      </c>
      <c r="S105" s="15">
        <v>0</v>
      </c>
      <c r="T105" s="15">
        <v>0</v>
      </c>
      <c r="U105" s="15">
        <v>29</v>
      </c>
      <c r="V105" s="15">
        <v>3</v>
      </c>
      <c r="W105" s="15">
        <v>0</v>
      </c>
      <c r="X105" s="15">
        <v>23</v>
      </c>
      <c r="Y105" s="15">
        <v>3</v>
      </c>
      <c r="Z105" s="15">
        <v>29</v>
      </c>
      <c r="AA105" s="15">
        <v>3</v>
      </c>
      <c r="AB105" s="15">
        <v>0</v>
      </c>
      <c r="AC105" s="15">
        <v>23</v>
      </c>
      <c r="AD105" s="15">
        <v>3</v>
      </c>
      <c r="AE105" s="15">
        <v>1268</v>
      </c>
      <c r="AF105" s="15">
        <v>3</v>
      </c>
      <c r="AG105" s="18">
        <v>0.05</v>
      </c>
      <c r="AH105" s="15"/>
      <c r="AI105" s="6"/>
    </row>
    <row r="106" spans="1:35" s="142" customFormat="1" ht="18.75" customHeight="1">
      <c r="A106" s="7">
        <v>21</v>
      </c>
      <c r="B106" s="19" t="s">
        <v>222</v>
      </c>
      <c r="C106" s="223" t="s">
        <v>219</v>
      </c>
      <c r="D106" s="223"/>
      <c r="E106" s="20" t="s">
        <v>255</v>
      </c>
      <c r="F106" s="177">
        <v>128</v>
      </c>
      <c r="G106" s="70"/>
      <c r="H106" s="15">
        <v>2</v>
      </c>
      <c r="I106" s="15"/>
      <c r="J106" s="15">
        <v>2</v>
      </c>
      <c r="K106" s="15">
        <v>0</v>
      </c>
      <c r="L106" s="15"/>
      <c r="M106" s="15"/>
      <c r="N106" s="15"/>
      <c r="O106" s="15"/>
      <c r="P106" s="15">
        <v>0</v>
      </c>
      <c r="Q106" s="15">
        <v>0</v>
      </c>
      <c r="R106" s="15">
        <v>0</v>
      </c>
      <c r="S106" s="15">
        <v>0</v>
      </c>
      <c r="T106" s="15">
        <v>0</v>
      </c>
      <c r="U106" s="15">
        <v>27</v>
      </c>
      <c r="V106" s="15">
        <v>0</v>
      </c>
      <c r="W106" s="15">
        <v>0</v>
      </c>
      <c r="X106" s="15">
        <v>27</v>
      </c>
      <c r="Y106" s="15">
        <v>0</v>
      </c>
      <c r="Z106" s="15">
        <v>27</v>
      </c>
      <c r="AA106" s="15">
        <v>0</v>
      </c>
      <c r="AB106" s="15">
        <v>0</v>
      </c>
      <c r="AC106" s="15">
        <v>27</v>
      </c>
      <c r="AD106" s="15">
        <v>0</v>
      </c>
      <c r="AE106" s="15">
        <v>693</v>
      </c>
      <c r="AF106" s="15">
        <v>2</v>
      </c>
      <c r="AG106" s="18">
        <v>0.05</v>
      </c>
      <c r="AH106" s="15"/>
      <c r="AI106" s="6"/>
    </row>
    <row r="107" spans="1:35" s="142" customFormat="1" ht="18.75" customHeight="1">
      <c r="A107" s="7">
        <v>22</v>
      </c>
      <c r="B107" s="19" t="s">
        <v>224</v>
      </c>
      <c r="C107" s="223" t="s">
        <v>221</v>
      </c>
      <c r="D107" s="223"/>
      <c r="E107" s="20" t="s">
        <v>309</v>
      </c>
      <c r="F107" s="177">
        <v>93</v>
      </c>
      <c r="G107" s="70"/>
      <c r="H107" s="15">
        <v>3</v>
      </c>
      <c r="I107" s="15"/>
      <c r="J107" s="15">
        <v>8</v>
      </c>
      <c r="K107" s="15">
        <v>0</v>
      </c>
      <c r="L107" s="15"/>
      <c r="M107" s="15"/>
      <c r="N107" s="15"/>
      <c r="O107" s="15"/>
      <c r="P107" s="15">
        <v>0</v>
      </c>
      <c r="Q107" s="15">
        <v>0</v>
      </c>
      <c r="R107" s="15">
        <v>0</v>
      </c>
      <c r="S107" s="15">
        <v>0</v>
      </c>
      <c r="T107" s="15">
        <v>0</v>
      </c>
      <c r="U107" s="15">
        <v>59</v>
      </c>
      <c r="V107" s="15">
        <v>5</v>
      </c>
      <c r="W107" s="15">
        <v>0</v>
      </c>
      <c r="X107" s="15">
        <v>32</v>
      </c>
      <c r="Y107" s="15">
        <v>22</v>
      </c>
      <c r="Z107" s="15">
        <v>59</v>
      </c>
      <c r="AA107" s="15">
        <v>5</v>
      </c>
      <c r="AB107" s="15">
        <v>0</v>
      </c>
      <c r="AC107" s="15">
        <v>32</v>
      </c>
      <c r="AD107" s="15">
        <v>22</v>
      </c>
      <c r="AE107" s="15">
        <v>2547</v>
      </c>
      <c r="AF107" s="15">
        <v>4</v>
      </c>
      <c r="AG107" s="18">
        <v>0.1</v>
      </c>
      <c r="AH107" s="15"/>
      <c r="AI107" s="6"/>
    </row>
    <row r="108" spans="1:35" s="142" customFormat="1" ht="18.75" customHeight="1">
      <c r="A108" s="7">
        <v>23</v>
      </c>
      <c r="B108" s="19" t="s">
        <v>245</v>
      </c>
      <c r="C108" s="223" t="s">
        <v>236</v>
      </c>
      <c r="D108" s="223"/>
      <c r="E108" s="20" t="s">
        <v>236</v>
      </c>
      <c r="F108" s="177">
        <v>133</v>
      </c>
      <c r="G108" s="70"/>
      <c r="H108" s="15">
        <v>1</v>
      </c>
      <c r="I108" s="15"/>
      <c r="J108" s="15">
        <v>1</v>
      </c>
      <c r="K108" s="15">
        <v>0</v>
      </c>
      <c r="L108" s="15"/>
      <c r="M108" s="15"/>
      <c r="N108" s="15"/>
      <c r="O108" s="15"/>
      <c r="P108" s="15">
        <v>0</v>
      </c>
      <c r="Q108" s="15">
        <v>0</v>
      </c>
      <c r="R108" s="15">
        <v>0</v>
      </c>
      <c r="S108" s="15">
        <v>0</v>
      </c>
      <c r="T108" s="15">
        <v>0</v>
      </c>
      <c r="U108" s="15">
        <v>11</v>
      </c>
      <c r="V108" s="15">
        <v>0</v>
      </c>
      <c r="W108" s="15">
        <v>0</v>
      </c>
      <c r="X108" s="15">
        <v>0</v>
      </c>
      <c r="Y108" s="15">
        <v>11</v>
      </c>
      <c r="Z108" s="15">
        <v>11</v>
      </c>
      <c r="AA108" s="15">
        <v>0</v>
      </c>
      <c r="AB108" s="15">
        <v>0</v>
      </c>
      <c r="AC108" s="15">
        <v>0</v>
      </c>
      <c r="AD108" s="15">
        <v>11</v>
      </c>
      <c r="AE108" s="15">
        <v>177</v>
      </c>
      <c r="AF108" s="15">
        <v>3</v>
      </c>
      <c r="AG108" s="18">
        <v>6.0000000000000001E-3</v>
      </c>
      <c r="AH108" s="15"/>
      <c r="AI108" s="6"/>
    </row>
    <row r="109" spans="1:35" s="3" customFormat="1" ht="18.75" customHeight="1">
      <c r="A109" s="7">
        <v>24</v>
      </c>
      <c r="B109" s="19" t="s">
        <v>254</v>
      </c>
      <c r="C109" s="223" t="s">
        <v>250</v>
      </c>
      <c r="D109" s="223"/>
      <c r="E109" s="20" t="s">
        <v>302</v>
      </c>
      <c r="F109" s="177">
        <v>98</v>
      </c>
      <c r="G109" s="70"/>
      <c r="H109" s="15">
        <v>3</v>
      </c>
      <c r="I109" s="15"/>
      <c r="J109" s="15">
        <v>3</v>
      </c>
      <c r="K109" s="15">
        <v>0</v>
      </c>
      <c r="L109" s="15"/>
      <c r="M109" s="15"/>
      <c r="N109" s="15"/>
      <c r="O109" s="15"/>
      <c r="P109" s="15">
        <v>0</v>
      </c>
      <c r="Q109" s="15">
        <v>0</v>
      </c>
      <c r="R109" s="15">
        <v>0</v>
      </c>
      <c r="S109" s="15">
        <v>0</v>
      </c>
      <c r="T109" s="15">
        <v>0</v>
      </c>
      <c r="U109" s="15">
        <v>35</v>
      </c>
      <c r="V109" s="15">
        <v>6</v>
      </c>
      <c r="W109" s="15">
        <v>0</v>
      </c>
      <c r="X109" s="15">
        <v>29</v>
      </c>
      <c r="Y109" s="15">
        <v>0</v>
      </c>
      <c r="Z109" s="15">
        <v>35</v>
      </c>
      <c r="AA109" s="15">
        <v>6</v>
      </c>
      <c r="AB109" s="15">
        <v>0</v>
      </c>
      <c r="AC109" s="15">
        <v>29</v>
      </c>
      <c r="AD109" s="15">
        <v>0</v>
      </c>
      <c r="AE109" s="15">
        <v>1906</v>
      </c>
      <c r="AF109" s="15">
        <v>5</v>
      </c>
      <c r="AG109" s="18">
        <v>0.1</v>
      </c>
      <c r="AH109" s="15"/>
      <c r="AI109" s="22"/>
    </row>
    <row r="110" spans="1:35" s="3" customFormat="1" ht="18.75" customHeight="1">
      <c r="A110" s="7">
        <v>25</v>
      </c>
      <c r="B110" s="19" t="s">
        <v>263</v>
      </c>
      <c r="C110" s="223" t="s">
        <v>259</v>
      </c>
      <c r="D110" s="223"/>
      <c r="E110" s="20" t="s">
        <v>260</v>
      </c>
      <c r="F110" s="177">
        <v>124</v>
      </c>
      <c r="G110" s="70"/>
      <c r="H110" s="15">
        <v>1</v>
      </c>
      <c r="I110" s="15"/>
      <c r="J110" s="15">
        <v>1</v>
      </c>
      <c r="K110" s="15">
        <v>0</v>
      </c>
      <c r="L110" s="15"/>
      <c r="M110" s="15"/>
      <c r="N110" s="15"/>
      <c r="O110" s="15"/>
      <c r="P110" s="15">
        <v>0</v>
      </c>
      <c r="Q110" s="15">
        <v>0</v>
      </c>
      <c r="R110" s="15">
        <v>0</v>
      </c>
      <c r="S110" s="15">
        <v>0</v>
      </c>
      <c r="T110" s="15">
        <v>0</v>
      </c>
      <c r="U110" s="15">
        <v>29</v>
      </c>
      <c r="V110" s="15">
        <v>8</v>
      </c>
      <c r="W110" s="15">
        <v>1</v>
      </c>
      <c r="X110" s="15">
        <v>20</v>
      </c>
      <c r="Y110" s="15">
        <v>0</v>
      </c>
      <c r="Z110" s="15">
        <v>29</v>
      </c>
      <c r="AA110" s="15">
        <v>8</v>
      </c>
      <c r="AB110" s="15">
        <v>1</v>
      </c>
      <c r="AC110" s="15">
        <v>20</v>
      </c>
      <c r="AD110" s="15">
        <v>0</v>
      </c>
      <c r="AE110" s="15">
        <v>1119</v>
      </c>
      <c r="AF110" s="15">
        <v>3</v>
      </c>
      <c r="AG110" s="18">
        <v>0.04</v>
      </c>
      <c r="AH110" s="15"/>
      <c r="AI110" s="22"/>
    </row>
    <row r="111" spans="1:35" s="3" customFormat="1" ht="18.75" customHeight="1">
      <c r="A111" s="7">
        <v>26</v>
      </c>
      <c r="B111" s="19" t="s">
        <v>272</v>
      </c>
      <c r="C111" s="223" t="s">
        <v>264</v>
      </c>
      <c r="D111" s="223"/>
      <c r="E111" s="20" t="s">
        <v>309</v>
      </c>
      <c r="F111" s="177">
        <v>93</v>
      </c>
      <c r="G111" s="70"/>
      <c r="H111" s="15">
        <v>3</v>
      </c>
      <c r="I111" s="15"/>
      <c r="J111" s="15">
        <v>15</v>
      </c>
      <c r="K111" s="15">
        <v>0</v>
      </c>
      <c r="L111" s="15"/>
      <c r="M111" s="15"/>
      <c r="N111" s="15"/>
      <c r="O111" s="15"/>
      <c r="P111" s="15">
        <v>0</v>
      </c>
      <c r="Q111" s="15">
        <v>0</v>
      </c>
      <c r="R111" s="15">
        <v>0</v>
      </c>
      <c r="S111" s="15">
        <v>0</v>
      </c>
      <c r="T111" s="15">
        <v>0</v>
      </c>
      <c r="U111" s="15">
        <v>63</v>
      </c>
      <c r="V111" s="15">
        <v>8</v>
      </c>
      <c r="W111" s="15">
        <v>0</v>
      </c>
      <c r="X111" s="15">
        <v>55</v>
      </c>
      <c r="Y111" s="15">
        <v>0</v>
      </c>
      <c r="Z111" s="15">
        <v>63</v>
      </c>
      <c r="AA111" s="15">
        <v>8</v>
      </c>
      <c r="AB111" s="15">
        <v>0</v>
      </c>
      <c r="AC111" s="15">
        <v>55</v>
      </c>
      <c r="AD111" s="15">
        <v>0</v>
      </c>
      <c r="AE111" s="15">
        <v>3460</v>
      </c>
      <c r="AF111" s="15">
        <v>6</v>
      </c>
      <c r="AG111" s="18">
        <v>0.08</v>
      </c>
      <c r="AH111" s="15"/>
      <c r="AI111" s="22"/>
    </row>
    <row r="112" spans="1:35" s="3" customFormat="1" ht="18.75" customHeight="1">
      <c r="A112" s="7">
        <v>27</v>
      </c>
      <c r="B112" s="19" t="s">
        <v>284</v>
      </c>
      <c r="C112" s="223" t="s">
        <v>278</v>
      </c>
      <c r="D112" s="223"/>
      <c r="E112" s="20" t="s">
        <v>366</v>
      </c>
      <c r="F112" s="177">
        <v>55</v>
      </c>
      <c r="G112" s="70"/>
      <c r="H112" s="15">
        <v>4</v>
      </c>
      <c r="I112" s="15"/>
      <c r="J112" s="15">
        <v>10</v>
      </c>
      <c r="K112" s="15">
        <v>0</v>
      </c>
      <c r="L112" s="15"/>
      <c r="M112" s="15"/>
      <c r="N112" s="15"/>
      <c r="O112" s="15"/>
      <c r="P112" s="15">
        <v>0</v>
      </c>
      <c r="Q112" s="15">
        <v>0</v>
      </c>
      <c r="R112" s="15">
        <v>0</v>
      </c>
      <c r="S112" s="15">
        <v>0</v>
      </c>
      <c r="T112" s="15">
        <v>0</v>
      </c>
      <c r="U112" s="15">
        <v>52</v>
      </c>
      <c r="V112" s="15">
        <v>8</v>
      </c>
      <c r="W112" s="15">
        <v>0</v>
      </c>
      <c r="X112" s="15">
        <v>37</v>
      </c>
      <c r="Y112" s="15">
        <v>7</v>
      </c>
      <c r="Z112" s="15">
        <v>52</v>
      </c>
      <c r="AA112" s="15">
        <v>8</v>
      </c>
      <c r="AB112" s="15">
        <v>0</v>
      </c>
      <c r="AC112" s="15">
        <v>37</v>
      </c>
      <c r="AD112" s="15">
        <v>7</v>
      </c>
      <c r="AE112" s="15">
        <v>3237</v>
      </c>
      <c r="AF112" s="15">
        <v>5</v>
      </c>
      <c r="AG112" s="18">
        <v>0.05</v>
      </c>
      <c r="AH112" s="15"/>
      <c r="AI112" s="22"/>
    </row>
    <row r="113" spans="1:35" s="3" customFormat="1" ht="18.75" customHeight="1">
      <c r="A113" s="7">
        <v>28</v>
      </c>
      <c r="B113" s="19" t="s">
        <v>291</v>
      </c>
      <c r="C113" s="223" t="s">
        <v>290</v>
      </c>
      <c r="D113" s="223"/>
      <c r="E113" s="20" t="s">
        <v>322</v>
      </c>
      <c r="F113" s="177">
        <v>78</v>
      </c>
      <c r="G113" s="70"/>
      <c r="H113" s="15">
        <v>3</v>
      </c>
      <c r="I113" s="15"/>
      <c r="J113" s="15">
        <v>3</v>
      </c>
      <c r="K113" s="15">
        <v>0</v>
      </c>
      <c r="L113" s="15"/>
      <c r="M113" s="15"/>
      <c r="N113" s="15"/>
      <c r="O113" s="15"/>
      <c r="P113" s="15">
        <v>0</v>
      </c>
      <c r="Q113" s="15">
        <v>0</v>
      </c>
      <c r="R113" s="15">
        <v>0</v>
      </c>
      <c r="S113" s="15">
        <v>0</v>
      </c>
      <c r="T113" s="15">
        <v>0</v>
      </c>
      <c r="U113" s="15">
        <v>21</v>
      </c>
      <c r="V113" s="15">
        <v>3</v>
      </c>
      <c r="W113" s="15">
        <v>0</v>
      </c>
      <c r="X113" s="15">
        <v>18</v>
      </c>
      <c r="Y113" s="15">
        <v>0</v>
      </c>
      <c r="Z113" s="15">
        <v>21</v>
      </c>
      <c r="AA113" s="15">
        <v>3</v>
      </c>
      <c r="AB113" s="15">
        <v>0</v>
      </c>
      <c r="AC113" s="15">
        <v>18</v>
      </c>
      <c r="AD113" s="15">
        <v>0</v>
      </c>
      <c r="AE113" s="15">
        <v>1188</v>
      </c>
      <c r="AF113" s="15">
        <v>5</v>
      </c>
      <c r="AG113" s="18">
        <v>0.08</v>
      </c>
      <c r="AH113" s="15"/>
      <c r="AI113" s="22"/>
    </row>
    <row r="114" spans="1:35" s="5" customFormat="1" ht="18.75" customHeight="1">
      <c r="A114" s="189" t="s">
        <v>114</v>
      </c>
      <c r="B114" s="190" t="s">
        <v>115</v>
      </c>
      <c r="C114" s="191">
        <f>COUNTA(B115:B128)</f>
        <v>14</v>
      </c>
      <c r="D114" s="192" t="s">
        <v>24</v>
      </c>
      <c r="E114" s="197"/>
      <c r="F114" s="177"/>
      <c r="G114" s="193">
        <v>0</v>
      </c>
      <c r="H114" s="193">
        <v>126</v>
      </c>
      <c r="I114" s="193">
        <v>0</v>
      </c>
      <c r="J114" s="193">
        <v>1084</v>
      </c>
      <c r="K114" s="193">
        <v>0</v>
      </c>
      <c r="L114" s="193">
        <v>0</v>
      </c>
      <c r="M114" s="193">
        <v>0</v>
      </c>
      <c r="N114" s="193">
        <v>0</v>
      </c>
      <c r="O114" s="193">
        <v>0</v>
      </c>
      <c r="P114" s="193">
        <v>0</v>
      </c>
      <c r="Q114" s="193">
        <v>0</v>
      </c>
      <c r="R114" s="193">
        <v>0</v>
      </c>
      <c r="S114" s="193">
        <v>0</v>
      </c>
      <c r="T114" s="193">
        <v>0</v>
      </c>
      <c r="U114" s="193">
        <v>5694</v>
      </c>
      <c r="V114" s="193">
        <v>1047</v>
      </c>
      <c r="W114" s="193">
        <v>21</v>
      </c>
      <c r="X114" s="193">
        <v>2601</v>
      </c>
      <c r="Y114" s="193">
        <v>2025</v>
      </c>
      <c r="Z114" s="193">
        <v>5694</v>
      </c>
      <c r="AA114" s="193">
        <v>1047</v>
      </c>
      <c r="AB114" s="193">
        <v>21</v>
      </c>
      <c r="AC114" s="193">
        <v>2601</v>
      </c>
      <c r="AD114" s="193">
        <v>2025</v>
      </c>
      <c r="AE114" s="193">
        <v>286528</v>
      </c>
      <c r="AF114" s="193">
        <v>2146</v>
      </c>
      <c r="AG114" s="193">
        <v>10.105</v>
      </c>
      <c r="AH114" s="193">
        <v>0</v>
      </c>
      <c r="AI114" s="193">
        <v>0</v>
      </c>
    </row>
    <row r="115" spans="1:35" s="142" customFormat="1" ht="18.75" customHeight="1">
      <c r="A115" s="7">
        <v>1</v>
      </c>
      <c r="B115" s="19" t="s">
        <v>116</v>
      </c>
      <c r="C115" s="223" t="s">
        <v>30</v>
      </c>
      <c r="D115" s="223"/>
      <c r="E115" s="20" t="s">
        <v>374</v>
      </c>
      <c r="F115" s="70">
        <v>3</v>
      </c>
      <c r="G115" s="70"/>
      <c r="H115" s="15">
        <v>14</v>
      </c>
      <c r="I115" s="15"/>
      <c r="J115" s="15">
        <v>195</v>
      </c>
      <c r="K115" s="15">
        <v>0</v>
      </c>
      <c r="L115" s="15"/>
      <c r="M115" s="15"/>
      <c r="N115" s="15"/>
      <c r="O115" s="15"/>
      <c r="P115" s="15">
        <v>0</v>
      </c>
      <c r="Q115" s="15">
        <v>0</v>
      </c>
      <c r="R115" s="15">
        <v>0</v>
      </c>
      <c r="S115" s="15">
        <v>0</v>
      </c>
      <c r="T115" s="15">
        <v>0</v>
      </c>
      <c r="U115" s="15">
        <v>706</v>
      </c>
      <c r="V115" s="15">
        <v>205</v>
      </c>
      <c r="W115" s="15">
        <v>1</v>
      </c>
      <c r="X115" s="15">
        <v>320</v>
      </c>
      <c r="Y115" s="15">
        <v>180</v>
      </c>
      <c r="Z115" s="15">
        <v>706</v>
      </c>
      <c r="AA115" s="15">
        <v>205</v>
      </c>
      <c r="AB115" s="15">
        <v>1</v>
      </c>
      <c r="AC115" s="15">
        <v>320</v>
      </c>
      <c r="AD115" s="15">
        <v>180</v>
      </c>
      <c r="AE115" s="15">
        <v>48877</v>
      </c>
      <c r="AF115" s="15">
        <v>303</v>
      </c>
      <c r="AG115" s="18">
        <v>0.5</v>
      </c>
      <c r="AH115" s="15"/>
      <c r="AI115" s="6"/>
    </row>
    <row r="116" spans="1:35" s="142" customFormat="1" ht="18.75" customHeight="1">
      <c r="A116" s="7">
        <v>2</v>
      </c>
      <c r="B116" s="19" t="s">
        <v>117</v>
      </c>
      <c r="C116" s="223" t="s">
        <v>36</v>
      </c>
      <c r="D116" s="223"/>
      <c r="E116" s="20" t="s">
        <v>367</v>
      </c>
      <c r="F116" s="177">
        <v>39</v>
      </c>
      <c r="G116" s="70"/>
      <c r="H116" s="15">
        <v>6</v>
      </c>
      <c r="I116" s="15"/>
      <c r="J116" s="15">
        <v>31</v>
      </c>
      <c r="K116" s="15">
        <v>0</v>
      </c>
      <c r="L116" s="15"/>
      <c r="M116" s="15"/>
      <c r="N116" s="15"/>
      <c r="O116" s="15"/>
      <c r="P116" s="15">
        <v>0</v>
      </c>
      <c r="Q116" s="15">
        <v>0</v>
      </c>
      <c r="R116" s="15">
        <v>0</v>
      </c>
      <c r="S116" s="15">
        <v>0</v>
      </c>
      <c r="T116" s="15">
        <v>0</v>
      </c>
      <c r="U116" s="15">
        <v>196</v>
      </c>
      <c r="V116" s="15">
        <v>18</v>
      </c>
      <c r="W116" s="15">
        <v>0</v>
      </c>
      <c r="X116" s="15">
        <v>140</v>
      </c>
      <c r="Y116" s="15">
        <v>38</v>
      </c>
      <c r="Z116" s="15">
        <v>196</v>
      </c>
      <c r="AA116" s="15">
        <v>18</v>
      </c>
      <c r="AB116" s="15">
        <v>0</v>
      </c>
      <c r="AC116" s="15">
        <v>140</v>
      </c>
      <c r="AD116" s="15">
        <v>38</v>
      </c>
      <c r="AE116" s="15">
        <v>9360</v>
      </c>
      <c r="AF116" s="15">
        <v>192</v>
      </c>
      <c r="AG116" s="18">
        <v>0.45</v>
      </c>
      <c r="AH116" s="15"/>
      <c r="AI116" s="6"/>
    </row>
    <row r="117" spans="1:35" s="142" customFormat="1" ht="18.75" customHeight="1">
      <c r="A117" s="7">
        <v>3</v>
      </c>
      <c r="B117" s="19" t="s">
        <v>118</v>
      </c>
      <c r="C117" s="261" t="s">
        <v>119</v>
      </c>
      <c r="D117" s="261"/>
      <c r="E117" s="20" t="s">
        <v>357</v>
      </c>
      <c r="F117" s="177">
        <v>36</v>
      </c>
      <c r="G117" s="70"/>
      <c r="H117" s="15">
        <v>8</v>
      </c>
      <c r="I117" s="15"/>
      <c r="J117" s="15">
        <v>49</v>
      </c>
      <c r="K117" s="15">
        <v>0</v>
      </c>
      <c r="L117" s="15"/>
      <c r="M117" s="15"/>
      <c r="N117" s="15"/>
      <c r="O117" s="15"/>
      <c r="P117" s="15">
        <v>0</v>
      </c>
      <c r="Q117" s="15">
        <v>0</v>
      </c>
      <c r="R117" s="15">
        <v>0</v>
      </c>
      <c r="S117" s="15">
        <v>0</v>
      </c>
      <c r="T117" s="15">
        <v>0</v>
      </c>
      <c r="U117" s="15">
        <v>394</v>
      </c>
      <c r="V117" s="15">
        <v>64</v>
      </c>
      <c r="W117" s="15">
        <v>2</v>
      </c>
      <c r="X117" s="15">
        <v>264</v>
      </c>
      <c r="Y117" s="15">
        <v>64</v>
      </c>
      <c r="Z117" s="15">
        <v>394</v>
      </c>
      <c r="AA117" s="15">
        <v>64</v>
      </c>
      <c r="AB117" s="15">
        <v>2</v>
      </c>
      <c r="AC117" s="15">
        <v>264</v>
      </c>
      <c r="AD117" s="15">
        <v>64</v>
      </c>
      <c r="AE117" s="15">
        <v>24710</v>
      </c>
      <c r="AF117" s="15">
        <v>222</v>
      </c>
      <c r="AG117" s="68">
        <v>1</v>
      </c>
      <c r="AH117" s="15"/>
      <c r="AI117" s="6"/>
    </row>
    <row r="118" spans="1:35" s="142" customFormat="1" ht="18.75" customHeight="1">
      <c r="A118" s="7">
        <v>4</v>
      </c>
      <c r="B118" s="19" t="s">
        <v>120</v>
      </c>
      <c r="C118" s="261" t="s">
        <v>121</v>
      </c>
      <c r="D118" s="261"/>
      <c r="E118" s="20" t="s">
        <v>331</v>
      </c>
      <c r="F118" s="177">
        <v>67</v>
      </c>
      <c r="G118" s="70"/>
      <c r="H118" s="15">
        <v>4</v>
      </c>
      <c r="I118" s="15"/>
      <c r="J118" s="15">
        <v>29</v>
      </c>
      <c r="K118" s="15">
        <v>0</v>
      </c>
      <c r="L118" s="15"/>
      <c r="M118" s="15"/>
      <c r="N118" s="15"/>
      <c r="O118" s="15"/>
      <c r="P118" s="15">
        <v>0</v>
      </c>
      <c r="Q118" s="15">
        <v>0</v>
      </c>
      <c r="R118" s="15">
        <v>0</v>
      </c>
      <c r="S118" s="15">
        <v>0</v>
      </c>
      <c r="T118" s="15">
        <v>0</v>
      </c>
      <c r="U118" s="15">
        <v>145</v>
      </c>
      <c r="V118" s="15">
        <v>35</v>
      </c>
      <c r="W118" s="15">
        <v>0</v>
      </c>
      <c r="X118" s="15">
        <v>77</v>
      </c>
      <c r="Y118" s="15">
        <v>33</v>
      </c>
      <c r="Z118" s="15">
        <v>145</v>
      </c>
      <c r="AA118" s="15">
        <v>35</v>
      </c>
      <c r="AB118" s="15">
        <v>0</v>
      </c>
      <c r="AC118" s="15">
        <v>77</v>
      </c>
      <c r="AD118" s="15">
        <v>33</v>
      </c>
      <c r="AE118" s="15">
        <v>8670</v>
      </c>
      <c r="AF118" s="15">
        <v>204</v>
      </c>
      <c r="AG118" s="18">
        <v>2</v>
      </c>
      <c r="AH118" s="15"/>
      <c r="AI118" s="6"/>
    </row>
    <row r="119" spans="1:35" s="142" customFormat="1" ht="18.75" customHeight="1">
      <c r="A119" s="7">
        <v>5</v>
      </c>
      <c r="B119" s="19" t="s">
        <v>122</v>
      </c>
      <c r="C119" s="261" t="s">
        <v>67</v>
      </c>
      <c r="D119" s="261"/>
      <c r="E119" s="20" t="s">
        <v>337</v>
      </c>
      <c r="F119" s="177">
        <v>64</v>
      </c>
      <c r="G119" s="70"/>
      <c r="H119" s="15">
        <v>9</v>
      </c>
      <c r="I119" s="15"/>
      <c r="J119" s="15">
        <v>42</v>
      </c>
      <c r="K119" s="15">
        <v>0</v>
      </c>
      <c r="L119" s="15"/>
      <c r="M119" s="15"/>
      <c r="N119" s="15"/>
      <c r="O119" s="15"/>
      <c r="P119" s="15">
        <v>0</v>
      </c>
      <c r="Q119" s="15">
        <v>0</v>
      </c>
      <c r="R119" s="15">
        <v>0</v>
      </c>
      <c r="S119" s="15">
        <v>0</v>
      </c>
      <c r="T119" s="15">
        <v>0</v>
      </c>
      <c r="U119" s="15">
        <v>186</v>
      </c>
      <c r="V119" s="15">
        <v>26</v>
      </c>
      <c r="W119" s="15">
        <v>2</v>
      </c>
      <c r="X119" s="15">
        <v>108</v>
      </c>
      <c r="Y119" s="15">
        <v>50</v>
      </c>
      <c r="Z119" s="15">
        <v>186</v>
      </c>
      <c r="AA119" s="15">
        <v>26</v>
      </c>
      <c r="AB119" s="15">
        <v>2</v>
      </c>
      <c r="AC119" s="15">
        <v>108</v>
      </c>
      <c r="AD119" s="15">
        <v>50</v>
      </c>
      <c r="AE119" s="15">
        <v>10337</v>
      </c>
      <c r="AF119" s="15">
        <v>165</v>
      </c>
      <c r="AG119" s="30">
        <v>0.105</v>
      </c>
      <c r="AH119" s="15"/>
      <c r="AI119" s="6"/>
    </row>
    <row r="120" spans="1:35" s="142" customFormat="1" ht="18.75" customHeight="1">
      <c r="A120" s="7">
        <v>6</v>
      </c>
      <c r="B120" s="19" t="s">
        <v>123</v>
      </c>
      <c r="C120" s="261" t="s">
        <v>67</v>
      </c>
      <c r="D120" s="261"/>
      <c r="E120" s="20" t="s">
        <v>303</v>
      </c>
      <c r="F120" s="177">
        <v>97</v>
      </c>
      <c r="G120" s="70"/>
      <c r="H120" s="15">
        <v>8</v>
      </c>
      <c r="I120" s="15"/>
      <c r="J120" s="15">
        <v>46</v>
      </c>
      <c r="K120" s="15">
        <v>0</v>
      </c>
      <c r="L120" s="15"/>
      <c r="M120" s="15"/>
      <c r="N120" s="15"/>
      <c r="O120" s="15"/>
      <c r="P120" s="15">
        <v>0</v>
      </c>
      <c r="Q120" s="15">
        <v>0</v>
      </c>
      <c r="R120" s="15">
        <v>0</v>
      </c>
      <c r="S120" s="15">
        <v>0</v>
      </c>
      <c r="T120" s="15">
        <v>0</v>
      </c>
      <c r="U120" s="15">
        <v>301</v>
      </c>
      <c r="V120" s="15">
        <v>46</v>
      </c>
      <c r="W120" s="15">
        <v>1</v>
      </c>
      <c r="X120" s="15">
        <v>145</v>
      </c>
      <c r="Y120" s="15">
        <v>109</v>
      </c>
      <c r="Z120" s="15">
        <v>301</v>
      </c>
      <c r="AA120" s="15">
        <v>46</v>
      </c>
      <c r="AB120" s="15">
        <v>1</v>
      </c>
      <c r="AC120" s="15">
        <v>145</v>
      </c>
      <c r="AD120" s="15">
        <v>109</v>
      </c>
      <c r="AE120" s="15">
        <v>13877</v>
      </c>
      <c r="AF120" s="15">
        <v>319</v>
      </c>
      <c r="AG120" s="18">
        <v>0.5</v>
      </c>
      <c r="AH120" s="15"/>
      <c r="AI120" s="6"/>
    </row>
    <row r="121" spans="1:35" s="3" customFormat="1" ht="18.75" customHeight="1">
      <c r="A121" s="7">
        <v>7</v>
      </c>
      <c r="B121" s="19" t="s">
        <v>124</v>
      </c>
      <c r="C121" s="223" t="s">
        <v>125</v>
      </c>
      <c r="D121" s="223"/>
      <c r="E121" s="20" t="s">
        <v>338</v>
      </c>
      <c r="F121" s="177">
        <v>51</v>
      </c>
      <c r="G121" s="70"/>
      <c r="H121" s="15">
        <v>9</v>
      </c>
      <c r="I121" s="15"/>
      <c r="J121" s="15">
        <v>92</v>
      </c>
      <c r="K121" s="15">
        <v>0</v>
      </c>
      <c r="L121" s="15"/>
      <c r="M121" s="15"/>
      <c r="N121" s="15"/>
      <c r="O121" s="15"/>
      <c r="P121" s="15">
        <v>0</v>
      </c>
      <c r="Q121" s="15">
        <v>0</v>
      </c>
      <c r="R121" s="15">
        <v>0</v>
      </c>
      <c r="S121" s="15">
        <v>0</v>
      </c>
      <c r="T121" s="15">
        <v>0</v>
      </c>
      <c r="U121" s="15">
        <v>483</v>
      </c>
      <c r="V121" s="15">
        <v>61</v>
      </c>
      <c r="W121" s="15">
        <v>0</v>
      </c>
      <c r="X121" s="15">
        <v>239</v>
      </c>
      <c r="Y121" s="15">
        <v>183</v>
      </c>
      <c r="Z121" s="15">
        <v>483</v>
      </c>
      <c r="AA121" s="15">
        <v>61</v>
      </c>
      <c r="AB121" s="15">
        <v>0</v>
      </c>
      <c r="AC121" s="15">
        <v>239</v>
      </c>
      <c r="AD121" s="15">
        <v>183</v>
      </c>
      <c r="AE121" s="15">
        <v>24245</v>
      </c>
      <c r="AF121" s="15">
        <v>123</v>
      </c>
      <c r="AG121" s="18">
        <v>0.4</v>
      </c>
      <c r="AH121" s="15"/>
      <c r="AI121" s="22"/>
    </row>
    <row r="122" spans="1:35" s="142" customFormat="1" ht="18.75" customHeight="1">
      <c r="A122" s="7">
        <v>8</v>
      </c>
      <c r="B122" s="19" t="s">
        <v>126</v>
      </c>
      <c r="C122" s="223" t="s">
        <v>127</v>
      </c>
      <c r="D122" s="223"/>
      <c r="E122" s="20" t="s">
        <v>341</v>
      </c>
      <c r="F122" s="177">
        <v>50</v>
      </c>
      <c r="G122" s="70"/>
      <c r="H122" s="15">
        <v>6</v>
      </c>
      <c r="I122" s="15"/>
      <c r="J122" s="15">
        <v>9</v>
      </c>
      <c r="K122" s="15">
        <v>0</v>
      </c>
      <c r="L122" s="15"/>
      <c r="M122" s="15"/>
      <c r="N122" s="15"/>
      <c r="O122" s="15"/>
      <c r="P122" s="15">
        <v>0</v>
      </c>
      <c r="Q122" s="15">
        <v>0</v>
      </c>
      <c r="R122" s="15">
        <v>0</v>
      </c>
      <c r="S122" s="15">
        <v>0</v>
      </c>
      <c r="T122" s="15">
        <v>0</v>
      </c>
      <c r="U122" s="15">
        <v>61</v>
      </c>
      <c r="V122" s="15">
        <v>5</v>
      </c>
      <c r="W122" s="15">
        <v>0</v>
      </c>
      <c r="X122" s="15">
        <v>47</v>
      </c>
      <c r="Y122" s="15">
        <v>9</v>
      </c>
      <c r="Z122" s="15">
        <v>61</v>
      </c>
      <c r="AA122" s="15">
        <v>5</v>
      </c>
      <c r="AB122" s="15">
        <v>0</v>
      </c>
      <c r="AC122" s="15">
        <v>47</v>
      </c>
      <c r="AD122" s="15">
        <v>9</v>
      </c>
      <c r="AE122" s="15">
        <v>3199</v>
      </c>
      <c r="AF122" s="15">
        <v>30</v>
      </c>
      <c r="AG122" s="18"/>
      <c r="AH122" s="15"/>
      <c r="AI122" s="6"/>
    </row>
    <row r="123" spans="1:35" s="142" customFormat="1" ht="18.75" customHeight="1">
      <c r="A123" s="7">
        <v>9</v>
      </c>
      <c r="B123" s="19" t="s">
        <v>155</v>
      </c>
      <c r="C123" s="223" t="s">
        <v>156</v>
      </c>
      <c r="D123" s="223"/>
      <c r="E123" s="20" t="s">
        <v>344</v>
      </c>
      <c r="F123" s="177">
        <v>46</v>
      </c>
      <c r="G123" s="70"/>
      <c r="H123" s="15">
        <v>3</v>
      </c>
      <c r="I123" s="15"/>
      <c r="J123" s="15">
        <v>22</v>
      </c>
      <c r="K123" s="15">
        <v>0</v>
      </c>
      <c r="L123" s="15"/>
      <c r="M123" s="15"/>
      <c r="N123" s="15"/>
      <c r="O123" s="15"/>
      <c r="P123" s="15">
        <v>0</v>
      </c>
      <c r="Q123" s="15">
        <v>0</v>
      </c>
      <c r="R123" s="15">
        <v>0</v>
      </c>
      <c r="S123" s="15">
        <v>0</v>
      </c>
      <c r="T123" s="15">
        <v>0</v>
      </c>
      <c r="U123" s="15">
        <v>111</v>
      </c>
      <c r="V123" s="15">
        <v>16</v>
      </c>
      <c r="W123" s="15">
        <v>2</v>
      </c>
      <c r="X123" s="15">
        <v>74</v>
      </c>
      <c r="Y123" s="15">
        <v>19</v>
      </c>
      <c r="Z123" s="15">
        <v>111</v>
      </c>
      <c r="AA123" s="15">
        <v>16</v>
      </c>
      <c r="AB123" s="15">
        <v>2</v>
      </c>
      <c r="AC123" s="15">
        <v>74</v>
      </c>
      <c r="AD123" s="15">
        <v>19</v>
      </c>
      <c r="AE123" s="15">
        <v>6649</v>
      </c>
      <c r="AF123" s="15">
        <v>60</v>
      </c>
      <c r="AG123" s="18"/>
      <c r="AH123" s="15"/>
      <c r="AI123" s="6"/>
    </row>
    <row r="124" spans="1:35" s="142" customFormat="1" ht="18.75" customHeight="1">
      <c r="A124" s="7">
        <v>10</v>
      </c>
      <c r="B124" s="19" t="s">
        <v>166</v>
      </c>
      <c r="C124" s="223" t="s">
        <v>167</v>
      </c>
      <c r="D124" s="223"/>
      <c r="E124" s="20" t="s">
        <v>323</v>
      </c>
      <c r="F124" s="177">
        <v>145</v>
      </c>
      <c r="G124" s="70"/>
      <c r="H124" s="15">
        <v>2</v>
      </c>
      <c r="I124" s="15"/>
      <c r="J124" s="15">
        <v>2</v>
      </c>
      <c r="K124" s="15">
        <v>0</v>
      </c>
      <c r="L124" s="15"/>
      <c r="M124" s="15"/>
      <c r="N124" s="15"/>
      <c r="O124" s="15"/>
      <c r="P124" s="15">
        <v>0</v>
      </c>
      <c r="Q124" s="15">
        <v>0</v>
      </c>
      <c r="R124" s="15">
        <v>0</v>
      </c>
      <c r="S124" s="15">
        <v>0</v>
      </c>
      <c r="T124" s="15">
        <v>0</v>
      </c>
      <c r="U124" s="15">
        <v>11</v>
      </c>
      <c r="V124" s="15">
        <v>0</v>
      </c>
      <c r="W124" s="15">
        <v>0</v>
      </c>
      <c r="X124" s="15">
        <v>11</v>
      </c>
      <c r="Y124" s="15">
        <v>0</v>
      </c>
      <c r="Z124" s="15">
        <v>11</v>
      </c>
      <c r="AA124" s="15">
        <v>0</v>
      </c>
      <c r="AB124" s="15">
        <v>0</v>
      </c>
      <c r="AC124" s="15">
        <v>11</v>
      </c>
      <c r="AD124" s="15">
        <v>0</v>
      </c>
      <c r="AE124" s="15">
        <v>440</v>
      </c>
      <c r="AF124" s="15">
        <v>15</v>
      </c>
      <c r="AG124" s="15"/>
      <c r="AH124" s="15"/>
      <c r="AI124" s="6"/>
    </row>
    <row r="125" spans="1:35" s="142" customFormat="1" ht="18.75" customHeight="1">
      <c r="A125" s="7">
        <v>11</v>
      </c>
      <c r="B125" s="19" t="s">
        <v>190</v>
      </c>
      <c r="C125" s="223" t="s">
        <v>185</v>
      </c>
      <c r="D125" s="223"/>
      <c r="E125" s="20" t="s">
        <v>338</v>
      </c>
      <c r="F125" s="177">
        <v>51</v>
      </c>
      <c r="G125" s="70"/>
      <c r="H125" s="15">
        <v>9</v>
      </c>
      <c r="I125" s="15"/>
      <c r="J125" s="15">
        <v>67</v>
      </c>
      <c r="K125" s="15">
        <v>0</v>
      </c>
      <c r="L125" s="15"/>
      <c r="M125" s="15"/>
      <c r="N125" s="15"/>
      <c r="O125" s="15"/>
      <c r="P125" s="15">
        <v>0</v>
      </c>
      <c r="Q125" s="15">
        <v>0</v>
      </c>
      <c r="R125" s="15">
        <v>0</v>
      </c>
      <c r="S125" s="15">
        <v>0</v>
      </c>
      <c r="T125" s="15">
        <v>0</v>
      </c>
      <c r="U125" s="15">
        <v>266</v>
      </c>
      <c r="V125" s="15">
        <v>63</v>
      </c>
      <c r="W125" s="15">
        <v>0</v>
      </c>
      <c r="X125" s="15">
        <v>90</v>
      </c>
      <c r="Y125" s="15">
        <v>113</v>
      </c>
      <c r="Z125" s="15">
        <v>266</v>
      </c>
      <c r="AA125" s="15">
        <v>63</v>
      </c>
      <c r="AB125" s="15">
        <v>0</v>
      </c>
      <c r="AC125" s="15">
        <v>90</v>
      </c>
      <c r="AD125" s="15">
        <v>113</v>
      </c>
      <c r="AE125" s="15">
        <v>10315</v>
      </c>
      <c r="AF125" s="15">
        <v>90</v>
      </c>
      <c r="AG125" s="15"/>
      <c r="AH125" s="15"/>
      <c r="AI125" s="6"/>
    </row>
    <row r="126" spans="1:35" s="142" customFormat="1" ht="18.75" customHeight="1">
      <c r="A126" s="7">
        <v>12</v>
      </c>
      <c r="B126" s="19" t="s">
        <v>191</v>
      </c>
      <c r="C126" s="223" t="s">
        <v>188</v>
      </c>
      <c r="D126" s="223"/>
      <c r="E126" s="20" t="s">
        <v>330</v>
      </c>
      <c r="F126" s="177">
        <v>69</v>
      </c>
      <c r="G126" s="70"/>
      <c r="H126" s="15">
        <v>13</v>
      </c>
      <c r="I126" s="15"/>
      <c r="J126" s="15">
        <v>87</v>
      </c>
      <c r="K126" s="15">
        <v>0</v>
      </c>
      <c r="L126" s="15"/>
      <c r="M126" s="15"/>
      <c r="N126" s="15"/>
      <c r="O126" s="15"/>
      <c r="P126" s="15">
        <v>0</v>
      </c>
      <c r="Q126" s="15">
        <v>0</v>
      </c>
      <c r="R126" s="15">
        <v>0</v>
      </c>
      <c r="S126" s="15">
        <v>0</v>
      </c>
      <c r="T126" s="15">
        <v>0</v>
      </c>
      <c r="U126" s="15">
        <v>422</v>
      </c>
      <c r="V126" s="15">
        <v>87</v>
      </c>
      <c r="W126" s="15">
        <v>3</v>
      </c>
      <c r="X126" s="15">
        <v>159</v>
      </c>
      <c r="Y126" s="15">
        <v>173</v>
      </c>
      <c r="Z126" s="15">
        <v>422</v>
      </c>
      <c r="AA126" s="15">
        <v>87</v>
      </c>
      <c r="AB126" s="15">
        <v>3</v>
      </c>
      <c r="AC126" s="15">
        <v>159</v>
      </c>
      <c r="AD126" s="15">
        <v>173</v>
      </c>
      <c r="AE126" s="15">
        <v>17519</v>
      </c>
      <c r="AF126" s="15">
        <v>105</v>
      </c>
      <c r="AG126" s="15"/>
      <c r="AH126" s="15"/>
      <c r="AI126" s="6"/>
    </row>
    <row r="127" spans="1:35" s="3" customFormat="1" ht="18.75" customHeight="1">
      <c r="A127" s="7">
        <v>13</v>
      </c>
      <c r="B127" s="19" t="s">
        <v>354</v>
      </c>
      <c r="C127" s="223" t="s">
        <v>153</v>
      </c>
      <c r="D127" s="223"/>
      <c r="E127" s="20" t="s">
        <v>345</v>
      </c>
      <c r="F127" s="70">
        <v>26</v>
      </c>
      <c r="G127" s="70"/>
      <c r="H127" s="15">
        <v>10</v>
      </c>
      <c r="I127" s="15"/>
      <c r="J127" s="15">
        <v>53</v>
      </c>
      <c r="K127" s="15">
        <v>0</v>
      </c>
      <c r="L127" s="15"/>
      <c r="M127" s="15"/>
      <c r="N127" s="15"/>
      <c r="O127" s="15"/>
      <c r="P127" s="15">
        <v>0</v>
      </c>
      <c r="Q127" s="15">
        <v>0</v>
      </c>
      <c r="R127" s="15">
        <v>0</v>
      </c>
      <c r="S127" s="15">
        <v>0</v>
      </c>
      <c r="T127" s="15">
        <v>0</v>
      </c>
      <c r="U127" s="15">
        <v>301</v>
      </c>
      <c r="V127" s="15">
        <v>72</v>
      </c>
      <c r="W127" s="15">
        <v>0</v>
      </c>
      <c r="X127" s="15">
        <v>158</v>
      </c>
      <c r="Y127" s="15">
        <v>71</v>
      </c>
      <c r="Z127" s="15">
        <v>301</v>
      </c>
      <c r="AA127" s="15">
        <v>72</v>
      </c>
      <c r="AB127" s="15">
        <v>0</v>
      </c>
      <c r="AC127" s="15">
        <v>158</v>
      </c>
      <c r="AD127" s="15">
        <v>71</v>
      </c>
      <c r="AE127" s="15">
        <v>19480</v>
      </c>
      <c r="AF127" s="15">
        <v>80</v>
      </c>
      <c r="AG127" s="18">
        <v>0.15</v>
      </c>
      <c r="AH127" s="15"/>
      <c r="AI127" s="22"/>
    </row>
    <row r="128" spans="1:35" s="3" customFormat="1" ht="18.75" customHeight="1">
      <c r="A128" s="7">
        <v>14</v>
      </c>
      <c r="B128" s="19" t="s">
        <v>97</v>
      </c>
      <c r="C128" s="262" t="s">
        <v>84</v>
      </c>
      <c r="D128" s="263"/>
      <c r="E128" s="20" t="s">
        <v>368</v>
      </c>
      <c r="F128" s="177">
        <v>43</v>
      </c>
      <c r="G128" s="70"/>
      <c r="H128" s="15">
        <v>25</v>
      </c>
      <c r="I128" s="15"/>
      <c r="J128" s="15">
        <v>360</v>
      </c>
      <c r="K128" s="15">
        <v>0</v>
      </c>
      <c r="L128" s="15"/>
      <c r="M128" s="15"/>
      <c r="N128" s="15"/>
      <c r="O128" s="15"/>
      <c r="P128" s="15">
        <v>0</v>
      </c>
      <c r="Q128" s="15">
        <v>0</v>
      </c>
      <c r="R128" s="15">
        <v>0</v>
      </c>
      <c r="S128" s="15">
        <v>0</v>
      </c>
      <c r="T128" s="15">
        <v>0</v>
      </c>
      <c r="U128" s="15">
        <v>2111</v>
      </c>
      <c r="V128" s="15">
        <v>349</v>
      </c>
      <c r="W128" s="15">
        <v>10</v>
      </c>
      <c r="X128" s="15">
        <v>769</v>
      </c>
      <c r="Y128" s="15">
        <v>983</v>
      </c>
      <c r="Z128" s="15">
        <v>2111</v>
      </c>
      <c r="AA128" s="15">
        <v>349</v>
      </c>
      <c r="AB128" s="15">
        <v>10</v>
      </c>
      <c r="AC128" s="15">
        <v>769</v>
      </c>
      <c r="AD128" s="15">
        <v>983</v>
      </c>
      <c r="AE128" s="15">
        <v>88850</v>
      </c>
      <c r="AF128" s="15">
        <v>238</v>
      </c>
      <c r="AG128" s="18">
        <v>5</v>
      </c>
      <c r="AH128" s="15"/>
      <c r="AI128" s="22"/>
    </row>
    <row r="129" spans="1:35" s="200" customFormat="1" ht="18" customHeight="1">
      <c r="A129" s="189" t="s">
        <v>128</v>
      </c>
      <c r="B129" s="190" t="s">
        <v>129</v>
      </c>
      <c r="C129" s="199">
        <f>COUNTA(B130:B137)</f>
        <v>8</v>
      </c>
      <c r="D129" s="192" t="s">
        <v>130</v>
      </c>
      <c r="E129" s="74"/>
      <c r="F129" s="177"/>
      <c r="G129" s="193">
        <v>0</v>
      </c>
      <c r="H129" s="193">
        <v>50</v>
      </c>
      <c r="I129" s="193">
        <v>0</v>
      </c>
      <c r="J129" s="193">
        <v>483</v>
      </c>
      <c r="K129" s="193">
        <v>0</v>
      </c>
      <c r="L129" s="193">
        <v>0</v>
      </c>
      <c r="M129" s="193">
        <v>0</v>
      </c>
      <c r="N129" s="193">
        <v>0</v>
      </c>
      <c r="O129" s="193">
        <v>0</v>
      </c>
      <c r="P129" s="193">
        <v>0</v>
      </c>
      <c r="Q129" s="193">
        <v>0</v>
      </c>
      <c r="R129" s="193">
        <v>0</v>
      </c>
      <c r="S129" s="193">
        <v>0</v>
      </c>
      <c r="T129" s="193">
        <v>0</v>
      </c>
      <c r="U129" s="193">
        <v>2419</v>
      </c>
      <c r="V129" s="193">
        <v>282</v>
      </c>
      <c r="W129" s="193">
        <v>12</v>
      </c>
      <c r="X129" s="193">
        <v>1432</v>
      </c>
      <c r="Y129" s="193">
        <v>693</v>
      </c>
      <c r="Z129" s="193">
        <v>2419</v>
      </c>
      <c r="AA129" s="193">
        <v>282</v>
      </c>
      <c r="AB129" s="193">
        <v>12</v>
      </c>
      <c r="AC129" s="193">
        <v>1432</v>
      </c>
      <c r="AD129" s="193">
        <v>693</v>
      </c>
      <c r="AE129" s="193">
        <v>81485</v>
      </c>
      <c r="AF129" s="193">
        <v>2947</v>
      </c>
      <c r="AG129" s="193">
        <v>6.0200000000000005</v>
      </c>
      <c r="AH129" s="193">
        <v>0</v>
      </c>
      <c r="AI129" s="193">
        <v>0</v>
      </c>
    </row>
    <row r="130" spans="1:35" s="142" customFormat="1" ht="18" customHeight="1">
      <c r="A130" s="7">
        <v>1</v>
      </c>
      <c r="B130" s="19" t="s">
        <v>131</v>
      </c>
      <c r="C130" s="261" t="s">
        <v>38</v>
      </c>
      <c r="D130" s="261"/>
      <c r="E130" s="80" t="s">
        <v>355</v>
      </c>
      <c r="F130" s="70">
        <v>9</v>
      </c>
      <c r="G130" s="179"/>
      <c r="H130" s="15">
        <v>11</v>
      </c>
      <c r="I130" s="15"/>
      <c r="J130" s="15">
        <v>66</v>
      </c>
      <c r="K130" s="15">
        <v>0</v>
      </c>
      <c r="L130" s="15"/>
      <c r="M130" s="15"/>
      <c r="N130" s="15"/>
      <c r="O130" s="15"/>
      <c r="P130" s="15">
        <v>0</v>
      </c>
      <c r="Q130" s="15">
        <v>0</v>
      </c>
      <c r="R130" s="15">
        <v>0</v>
      </c>
      <c r="S130" s="15">
        <v>0</v>
      </c>
      <c r="T130" s="15">
        <v>0</v>
      </c>
      <c r="U130" s="15">
        <v>232</v>
      </c>
      <c r="V130" s="15">
        <v>27</v>
      </c>
      <c r="W130" s="15">
        <v>0</v>
      </c>
      <c r="X130" s="15">
        <v>159</v>
      </c>
      <c r="Y130" s="15">
        <v>46</v>
      </c>
      <c r="Z130" s="15">
        <v>232</v>
      </c>
      <c r="AA130" s="15">
        <v>27</v>
      </c>
      <c r="AB130" s="15">
        <v>0</v>
      </c>
      <c r="AC130" s="15">
        <v>159</v>
      </c>
      <c r="AD130" s="15">
        <v>46</v>
      </c>
      <c r="AE130" s="15">
        <v>7060</v>
      </c>
      <c r="AF130" s="15">
        <v>521</v>
      </c>
      <c r="AG130" s="15"/>
      <c r="AH130" s="15"/>
      <c r="AI130" s="180"/>
    </row>
    <row r="131" spans="1:35" s="142" customFormat="1" ht="18" customHeight="1">
      <c r="A131" s="7">
        <v>2</v>
      </c>
      <c r="B131" s="19" t="s">
        <v>132</v>
      </c>
      <c r="C131" s="223" t="s">
        <v>106</v>
      </c>
      <c r="D131" s="223"/>
      <c r="E131" s="80" t="s">
        <v>319</v>
      </c>
      <c r="F131" s="177">
        <v>81</v>
      </c>
      <c r="G131" s="179"/>
      <c r="H131" s="15">
        <v>10</v>
      </c>
      <c r="I131" s="15"/>
      <c r="J131" s="15">
        <v>131</v>
      </c>
      <c r="K131" s="15">
        <v>0</v>
      </c>
      <c r="L131" s="15"/>
      <c r="M131" s="15"/>
      <c r="N131" s="15"/>
      <c r="O131" s="15"/>
      <c r="P131" s="15">
        <v>0</v>
      </c>
      <c r="Q131" s="15">
        <v>0</v>
      </c>
      <c r="R131" s="15">
        <v>0</v>
      </c>
      <c r="S131" s="15">
        <v>0</v>
      </c>
      <c r="T131" s="15">
        <v>0</v>
      </c>
      <c r="U131" s="15">
        <v>532</v>
      </c>
      <c r="V131" s="15">
        <v>77</v>
      </c>
      <c r="W131" s="15">
        <v>2</v>
      </c>
      <c r="X131" s="15">
        <v>330</v>
      </c>
      <c r="Y131" s="15">
        <v>123</v>
      </c>
      <c r="Z131" s="15">
        <v>532</v>
      </c>
      <c r="AA131" s="15">
        <v>77</v>
      </c>
      <c r="AB131" s="15">
        <v>2</v>
      </c>
      <c r="AC131" s="15">
        <v>330</v>
      </c>
      <c r="AD131" s="15">
        <v>123</v>
      </c>
      <c r="AE131" s="15">
        <v>20075</v>
      </c>
      <c r="AF131" s="15">
        <v>605</v>
      </c>
      <c r="AG131" s="15">
        <v>3</v>
      </c>
      <c r="AH131" s="15"/>
      <c r="AI131" s="15"/>
    </row>
    <row r="132" spans="1:35" s="142" customFormat="1" ht="18" customHeight="1">
      <c r="A132" s="7">
        <v>3</v>
      </c>
      <c r="B132" s="19" t="s">
        <v>133</v>
      </c>
      <c r="C132" s="223" t="s">
        <v>125</v>
      </c>
      <c r="D132" s="223"/>
      <c r="E132" s="80" t="s">
        <v>336</v>
      </c>
      <c r="F132" s="177">
        <v>53</v>
      </c>
      <c r="G132" s="181"/>
      <c r="H132" s="15">
        <v>11</v>
      </c>
      <c r="I132" s="15"/>
      <c r="J132" s="15">
        <v>208</v>
      </c>
      <c r="K132" s="15">
        <v>0</v>
      </c>
      <c r="L132" s="15"/>
      <c r="M132" s="15"/>
      <c r="N132" s="15"/>
      <c r="O132" s="15"/>
      <c r="P132" s="15">
        <v>0</v>
      </c>
      <c r="Q132" s="15">
        <v>0</v>
      </c>
      <c r="R132" s="15">
        <v>0</v>
      </c>
      <c r="S132" s="15">
        <v>0</v>
      </c>
      <c r="T132" s="15">
        <v>0</v>
      </c>
      <c r="U132" s="15">
        <v>1318</v>
      </c>
      <c r="V132" s="15">
        <v>139</v>
      </c>
      <c r="W132" s="15">
        <v>8</v>
      </c>
      <c r="X132" s="15">
        <v>713</v>
      </c>
      <c r="Y132" s="15">
        <v>458</v>
      </c>
      <c r="Z132" s="15">
        <v>1318</v>
      </c>
      <c r="AA132" s="15">
        <v>139</v>
      </c>
      <c r="AB132" s="15">
        <v>8</v>
      </c>
      <c r="AC132" s="15">
        <v>713</v>
      </c>
      <c r="AD132" s="15">
        <v>458</v>
      </c>
      <c r="AE132" s="15">
        <v>41657</v>
      </c>
      <c r="AF132" s="15">
        <v>547</v>
      </c>
      <c r="AG132" s="27">
        <v>1.5</v>
      </c>
      <c r="AH132" s="15"/>
      <c r="AI132" s="15"/>
    </row>
    <row r="133" spans="1:35" s="142" customFormat="1" ht="18" customHeight="1">
      <c r="A133" s="7">
        <v>4</v>
      </c>
      <c r="B133" s="19" t="s">
        <v>134</v>
      </c>
      <c r="C133" s="223" t="s">
        <v>76</v>
      </c>
      <c r="D133" s="223"/>
      <c r="E133" s="80" t="s">
        <v>127</v>
      </c>
      <c r="F133" s="177">
        <v>196</v>
      </c>
      <c r="G133" s="179"/>
      <c r="H133" s="15">
        <v>1</v>
      </c>
      <c r="I133" s="15"/>
      <c r="J133" s="15">
        <v>2</v>
      </c>
      <c r="K133" s="15">
        <v>0</v>
      </c>
      <c r="L133" s="15"/>
      <c r="M133" s="15"/>
      <c r="N133" s="15"/>
      <c r="O133" s="15"/>
      <c r="P133" s="15">
        <v>0</v>
      </c>
      <c r="Q133" s="15">
        <v>0</v>
      </c>
      <c r="R133" s="15">
        <v>0</v>
      </c>
      <c r="S133" s="15">
        <v>0</v>
      </c>
      <c r="T133" s="15">
        <v>0</v>
      </c>
      <c r="U133" s="15">
        <v>9</v>
      </c>
      <c r="V133" s="15">
        <v>1</v>
      </c>
      <c r="W133" s="15">
        <v>1</v>
      </c>
      <c r="X133" s="15">
        <v>1</v>
      </c>
      <c r="Y133" s="15">
        <v>6</v>
      </c>
      <c r="Z133" s="15">
        <v>9</v>
      </c>
      <c r="AA133" s="15">
        <v>1</v>
      </c>
      <c r="AB133" s="15">
        <v>1</v>
      </c>
      <c r="AC133" s="15">
        <v>1</v>
      </c>
      <c r="AD133" s="15">
        <v>6</v>
      </c>
      <c r="AE133" s="15">
        <v>131</v>
      </c>
      <c r="AF133" s="15">
        <v>198</v>
      </c>
      <c r="AG133" s="15">
        <v>1</v>
      </c>
      <c r="AH133" s="15"/>
      <c r="AI133" s="180"/>
    </row>
    <row r="134" spans="1:35" s="142" customFormat="1" ht="18" customHeight="1">
      <c r="A134" s="7">
        <v>5</v>
      </c>
      <c r="B134" s="19" t="s">
        <v>208</v>
      </c>
      <c r="C134" s="223" t="s">
        <v>207</v>
      </c>
      <c r="D134" s="223"/>
      <c r="E134" s="20" t="s">
        <v>326</v>
      </c>
      <c r="F134" s="177">
        <v>76</v>
      </c>
      <c r="G134" s="70"/>
      <c r="H134" s="15">
        <v>5</v>
      </c>
      <c r="I134" s="15"/>
      <c r="J134" s="15">
        <v>43</v>
      </c>
      <c r="K134" s="15">
        <v>0</v>
      </c>
      <c r="L134" s="15"/>
      <c r="M134" s="15"/>
      <c r="N134" s="15"/>
      <c r="O134" s="15"/>
      <c r="P134" s="15">
        <v>0</v>
      </c>
      <c r="Q134" s="15">
        <v>0</v>
      </c>
      <c r="R134" s="15">
        <v>0</v>
      </c>
      <c r="S134" s="15">
        <v>0</v>
      </c>
      <c r="T134" s="15">
        <v>0</v>
      </c>
      <c r="U134" s="15">
        <v>167</v>
      </c>
      <c r="V134" s="15">
        <v>23</v>
      </c>
      <c r="W134" s="15">
        <v>0</v>
      </c>
      <c r="X134" s="15">
        <v>140</v>
      </c>
      <c r="Y134" s="15">
        <v>4</v>
      </c>
      <c r="Z134" s="15">
        <v>167</v>
      </c>
      <c r="AA134" s="15">
        <v>23</v>
      </c>
      <c r="AB134" s="15">
        <v>0</v>
      </c>
      <c r="AC134" s="15">
        <v>140</v>
      </c>
      <c r="AD134" s="15">
        <v>4</v>
      </c>
      <c r="AE134" s="15">
        <v>8242</v>
      </c>
      <c r="AF134" s="15">
        <v>206</v>
      </c>
      <c r="AG134" s="18">
        <v>0.12</v>
      </c>
      <c r="AH134" s="15"/>
      <c r="AI134" s="6"/>
    </row>
    <row r="135" spans="1:35" s="142" customFormat="1" ht="18" customHeight="1">
      <c r="A135" s="7">
        <v>6</v>
      </c>
      <c r="B135" s="19" t="s">
        <v>265</v>
      </c>
      <c r="C135" s="223" t="s">
        <v>264</v>
      </c>
      <c r="D135" s="223"/>
      <c r="E135" s="20" t="s">
        <v>312</v>
      </c>
      <c r="F135" s="177">
        <v>89</v>
      </c>
      <c r="G135" s="70"/>
      <c r="H135" s="15">
        <v>3</v>
      </c>
      <c r="I135" s="15"/>
      <c r="J135" s="15">
        <v>5</v>
      </c>
      <c r="K135" s="15">
        <v>0</v>
      </c>
      <c r="L135" s="15"/>
      <c r="M135" s="15"/>
      <c r="N135" s="15"/>
      <c r="O135" s="15"/>
      <c r="P135" s="15">
        <v>0</v>
      </c>
      <c r="Q135" s="15">
        <v>0</v>
      </c>
      <c r="R135" s="15">
        <v>0</v>
      </c>
      <c r="S135" s="15">
        <v>0</v>
      </c>
      <c r="T135" s="15">
        <v>0</v>
      </c>
      <c r="U135" s="15">
        <v>25</v>
      </c>
      <c r="V135" s="15">
        <v>5</v>
      </c>
      <c r="W135" s="15">
        <v>1</v>
      </c>
      <c r="X135" s="15">
        <v>11</v>
      </c>
      <c r="Y135" s="15">
        <v>8</v>
      </c>
      <c r="Z135" s="15">
        <v>25</v>
      </c>
      <c r="AA135" s="15">
        <v>5</v>
      </c>
      <c r="AB135" s="15">
        <v>1</v>
      </c>
      <c r="AC135" s="15">
        <v>11</v>
      </c>
      <c r="AD135" s="15">
        <v>8</v>
      </c>
      <c r="AE135" s="15">
        <v>746</v>
      </c>
      <c r="AF135" s="15">
        <v>155</v>
      </c>
      <c r="AG135" s="18"/>
      <c r="AH135" s="15"/>
      <c r="AI135" s="6"/>
    </row>
    <row r="136" spans="1:35" s="142" customFormat="1" ht="18" customHeight="1">
      <c r="A136" s="7">
        <v>7</v>
      </c>
      <c r="B136" s="19" t="s">
        <v>275</v>
      </c>
      <c r="C136" s="223" t="s">
        <v>274</v>
      </c>
      <c r="D136" s="223"/>
      <c r="E136" s="20" t="s">
        <v>324</v>
      </c>
      <c r="F136" s="177">
        <v>77</v>
      </c>
      <c r="G136" s="70"/>
      <c r="H136" s="15">
        <v>5</v>
      </c>
      <c r="I136" s="15"/>
      <c r="J136" s="15">
        <v>16</v>
      </c>
      <c r="K136" s="15">
        <v>0</v>
      </c>
      <c r="L136" s="15"/>
      <c r="M136" s="15"/>
      <c r="N136" s="15"/>
      <c r="O136" s="15"/>
      <c r="P136" s="15">
        <v>0</v>
      </c>
      <c r="Q136" s="15">
        <v>0</v>
      </c>
      <c r="R136" s="15">
        <v>0</v>
      </c>
      <c r="S136" s="15">
        <v>0</v>
      </c>
      <c r="T136" s="15">
        <v>0</v>
      </c>
      <c r="U136" s="15">
        <v>70</v>
      </c>
      <c r="V136" s="15">
        <v>4</v>
      </c>
      <c r="W136" s="15">
        <v>0</v>
      </c>
      <c r="X136" s="15">
        <v>59</v>
      </c>
      <c r="Y136" s="15">
        <v>7</v>
      </c>
      <c r="Z136" s="15">
        <v>70</v>
      </c>
      <c r="AA136" s="15">
        <v>4</v>
      </c>
      <c r="AB136" s="15">
        <v>0</v>
      </c>
      <c r="AC136" s="15">
        <v>59</v>
      </c>
      <c r="AD136" s="15">
        <v>7</v>
      </c>
      <c r="AE136" s="15">
        <v>2298</v>
      </c>
      <c r="AF136" s="15">
        <v>215</v>
      </c>
      <c r="AG136" s="18">
        <v>0.4</v>
      </c>
      <c r="AH136" s="15"/>
      <c r="AI136" s="6"/>
    </row>
    <row r="137" spans="1:35" s="142" customFormat="1" ht="18" customHeight="1">
      <c r="A137" s="7">
        <v>8</v>
      </c>
      <c r="B137" s="19" t="s">
        <v>313</v>
      </c>
      <c r="C137" s="223" t="s">
        <v>310</v>
      </c>
      <c r="D137" s="223"/>
      <c r="E137" s="20" t="s">
        <v>348</v>
      </c>
      <c r="F137" s="70">
        <v>17</v>
      </c>
      <c r="G137" s="70"/>
      <c r="H137" s="15">
        <v>4</v>
      </c>
      <c r="I137" s="15"/>
      <c r="J137" s="15">
        <v>12</v>
      </c>
      <c r="K137" s="15">
        <v>0</v>
      </c>
      <c r="L137" s="15"/>
      <c r="M137" s="15"/>
      <c r="N137" s="15"/>
      <c r="O137" s="15"/>
      <c r="P137" s="15">
        <v>0</v>
      </c>
      <c r="Q137" s="15">
        <v>0</v>
      </c>
      <c r="R137" s="15">
        <v>0</v>
      </c>
      <c r="S137" s="15">
        <v>0</v>
      </c>
      <c r="T137" s="15">
        <v>0</v>
      </c>
      <c r="U137" s="15">
        <v>66</v>
      </c>
      <c r="V137" s="15">
        <v>6</v>
      </c>
      <c r="W137" s="15">
        <v>0</v>
      </c>
      <c r="X137" s="15">
        <v>19</v>
      </c>
      <c r="Y137" s="15">
        <v>41</v>
      </c>
      <c r="Z137" s="15">
        <v>66</v>
      </c>
      <c r="AA137" s="15">
        <v>6</v>
      </c>
      <c r="AB137" s="15">
        <v>0</v>
      </c>
      <c r="AC137" s="15">
        <v>19</v>
      </c>
      <c r="AD137" s="15">
        <v>41</v>
      </c>
      <c r="AE137" s="15">
        <v>1276</v>
      </c>
      <c r="AF137" s="15">
        <v>227</v>
      </c>
      <c r="AG137" s="18"/>
      <c r="AH137" s="15"/>
      <c r="AI137" s="6"/>
    </row>
    <row r="138" spans="1:35" s="5" customFormat="1" ht="18" customHeight="1">
      <c r="A138" s="189" t="s">
        <v>135</v>
      </c>
      <c r="B138" s="190" t="s">
        <v>136</v>
      </c>
      <c r="C138" s="199">
        <f>COUNTA(B139:B152)</f>
        <v>9</v>
      </c>
      <c r="D138" s="192" t="s">
        <v>130</v>
      </c>
      <c r="E138" s="197"/>
      <c r="F138" s="177"/>
      <c r="G138" s="193">
        <v>1</v>
      </c>
      <c r="H138" s="193">
        <v>25</v>
      </c>
      <c r="I138" s="193">
        <v>1</v>
      </c>
      <c r="J138" s="193">
        <v>69</v>
      </c>
      <c r="K138" s="193">
        <v>7</v>
      </c>
      <c r="L138" s="193">
        <v>2</v>
      </c>
      <c r="M138" s="193">
        <v>0</v>
      </c>
      <c r="N138" s="193">
        <v>4</v>
      </c>
      <c r="O138" s="193">
        <v>1</v>
      </c>
      <c r="P138" s="193">
        <v>7</v>
      </c>
      <c r="Q138" s="193">
        <v>2</v>
      </c>
      <c r="R138" s="193">
        <v>0</v>
      </c>
      <c r="S138" s="193">
        <v>4</v>
      </c>
      <c r="T138" s="193">
        <v>1</v>
      </c>
      <c r="U138" s="193">
        <v>389</v>
      </c>
      <c r="V138" s="193">
        <v>48</v>
      </c>
      <c r="W138" s="193">
        <v>1</v>
      </c>
      <c r="X138" s="193">
        <v>262</v>
      </c>
      <c r="Y138" s="193">
        <v>78</v>
      </c>
      <c r="Z138" s="193">
        <v>389</v>
      </c>
      <c r="AA138" s="193">
        <v>48</v>
      </c>
      <c r="AB138" s="193">
        <v>1</v>
      </c>
      <c r="AC138" s="193">
        <v>262</v>
      </c>
      <c r="AD138" s="193">
        <v>78</v>
      </c>
      <c r="AE138" s="198">
        <v>14749.5</v>
      </c>
      <c r="AF138" s="193">
        <v>2519</v>
      </c>
      <c r="AG138" s="201">
        <v>1.5600000000000005</v>
      </c>
      <c r="AH138" s="193"/>
      <c r="AI138" s="193">
        <v>0</v>
      </c>
    </row>
    <row r="139" spans="1:35" s="3" customFormat="1" ht="18" customHeight="1">
      <c r="A139" s="7">
        <v>1</v>
      </c>
      <c r="B139" s="19" t="s">
        <v>137</v>
      </c>
      <c r="C139" s="261" t="s">
        <v>138</v>
      </c>
      <c r="D139" s="261"/>
      <c r="E139" s="20" t="s">
        <v>311</v>
      </c>
      <c r="F139" s="177">
        <v>92</v>
      </c>
      <c r="G139" s="70"/>
      <c r="H139" s="15">
        <v>7</v>
      </c>
      <c r="I139" s="15"/>
      <c r="J139" s="15">
        <v>36</v>
      </c>
      <c r="K139" s="15">
        <v>0</v>
      </c>
      <c r="L139" s="15"/>
      <c r="M139" s="15"/>
      <c r="N139" s="15"/>
      <c r="O139" s="15"/>
      <c r="P139" s="15">
        <v>0</v>
      </c>
      <c r="Q139" s="15">
        <v>0</v>
      </c>
      <c r="R139" s="15">
        <v>0</v>
      </c>
      <c r="S139" s="15">
        <v>0</v>
      </c>
      <c r="T139" s="15">
        <v>0</v>
      </c>
      <c r="U139" s="15">
        <v>229</v>
      </c>
      <c r="V139" s="15">
        <v>28</v>
      </c>
      <c r="W139" s="15">
        <v>1</v>
      </c>
      <c r="X139" s="15">
        <v>171</v>
      </c>
      <c r="Y139" s="15">
        <v>29</v>
      </c>
      <c r="Z139" s="15">
        <v>229</v>
      </c>
      <c r="AA139" s="15">
        <v>28</v>
      </c>
      <c r="AB139" s="15">
        <v>1</v>
      </c>
      <c r="AC139" s="15">
        <v>171</v>
      </c>
      <c r="AD139" s="15">
        <v>29</v>
      </c>
      <c r="AE139" s="15">
        <v>9752</v>
      </c>
      <c r="AF139" s="15">
        <v>438</v>
      </c>
      <c r="AG139" s="18">
        <v>0.85</v>
      </c>
      <c r="AH139" s="27"/>
      <c r="AI139" s="71"/>
    </row>
    <row r="140" spans="1:35" s="3" customFormat="1" ht="18" customHeight="1">
      <c r="A140" s="7">
        <v>2</v>
      </c>
      <c r="B140" s="19" t="s">
        <v>139</v>
      </c>
      <c r="C140" s="261" t="s">
        <v>40</v>
      </c>
      <c r="D140" s="261"/>
      <c r="E140" s="20" t="s">
        <v>127</v>
      </c>
      <c r="F140" s="177">
        <v>196</v>
      </c>
      <c r="G140" s="70"/>
      <c r="H140" s="15">
        <v>1</v>
      </c>
      <c r="I140" s="15"/>
      <c r="J140" s="15">
        <v>2</v>
      </c>
      <c r="K140" s="15">
        <v>0</v>
      </c>
      <c r="L140" s="15"/>
      <c r="M140" s="15"/>
      <c r="N140" s="15"/>
      <c r="O140" s="15"/>
      <c r="P140" s="15">
        <v>0</v>
      </c>
      <c r="Q140" s="15">
        <v>0</v>
      </c>
      <c r="R140" s="15">
        <v>0</v>
      </c>
      <c r="S140" s="15">
        <v>0</v>
      </c>
      <c r="T140" s="15">
        <v>0</v>
      </c>
      <c r="U140" s="15">
        <v>8</v>
      </c>
      <c r="V140" s="15">
        <v>0</v>
      </c>
      <c r="W140" s="15">
        <v>0</v>
      </c>
      <c r="X140" s="15">
        <v>8</v>
      </c>
      <c r="Y140" s="15">
        <v>0</v>
      </c>
      <c r="Z140" s="15">
        <v>8</v>
      </c>
      <c r="AA140" s="15">
        <v>0</v>
      </c>
      <c r="AB140" s="15">
        <v>0</v>
      </c>
      <c r="AC140" s="15">
        <v>8</v>
      </c>
      <c r="AD140" s="15">
        <v>0</v>
      </c>
      <c r="AE140" s="27">
        <v>305.5</v>
      </c>
      <c r="AF140" s="15">
        <v>186</v>
      </c>
      <c r="AG140" s="18">
        <v>0.2</v>
      </c>
      <c r="AH140" s="15"/>
      <c r="AI140" s="22"/>
    </row>
    <row r="141" spans="1:35" s="3" customFormat="1" ht="18" customHeight="1">
      <c r="A141" s="7">
        <v>3</v>
      </c>
      <c r="B141" s="19" t="s">
        <v>157</v>
      </c>
      <c r="C141" s="261" t="s">
        <v>158</v>
      </c>
      <c r="D141" s="261"/>
      <c r="E141" s="20" t="s">
        <v>350</v>
      </c>
      <c r="F141" s="177">
        <v>38</v>
      </c>
      <c r="G141" s="70"/>
      <c r="H141" s="15">
        <v>6</v>
      </c>
      <c r="I141" s="15"/>
      <c r="J141" s="15">
        <v>10</v>
      </c>
      <c r="K141" s="15">
        <v>0</v>
      </c>
      <c r="L141" s="15"/>
      <c r="M141" s="15"/>
      <c r="N141" s="15"/>
      <c r="O141" s="15"/>
      <c r="P141" s="15">
        <v>0</v>
      </c>
      <c r="Q141" s="15">
        <v>0</v>
      </c>
      <c r="R141" s="15">
        <v>0</v>
      </c>
      <c r="S141" s="15">
        <v>0</v>
      </c>
      <c r="T141" s="15">
        <v>0</v>
      </c>
      <c r="U141" s="15">
        <v>40</v>
      </c>
      <c r="V141" s="15">
        <v>5</v>
      </c>
      <c r="W141" s="15">
        <v>0</v>
      </c>
      <c r="X141" s="15">
        <v>35</v>
      </c>
      <c r="Y141" s="15">
        <v>0</v>
      </c>
      <c r="Z141" s="15">
        <v>40</v>
      </c>
      <c r="AA141" s="15">
        <v>5</v>
      </c>
      <c r="AB141" s="15">
        <v>0</v>
      </c>
      <c r="AC141" s="15">
        <v>35</v>
      </c>
      <c r="AD141" s="15">
        <v>0</v>
      </c>
      <c r="AE141" s="15">
        <v>1747</v>
      </c>
      <c r="AF141" s="15">
        <v>257</v>
      </c>
      <c r="AG141" s="18">
        <v>0.11</v>
      </c>
      <c r="AH141" s="15"/>
      <c r="AI141" s="22"/>
    </row>
    <row r="142" spans="1:35" s="3" customFormat="1" ht="18" customHeight="1">
      <c r="A142" s="7">
        <v>4</v>
      </c>
      <c r="B142" s="19" t="s">
        <v>164</v>
      </c>
      <c r="C142" s="261" t="s">
        <v>161</v>
      </c>
      <c r="D142" s="261"/>
      <c r="E142" s="20" t="s">
        <v>320</v>
      </c>
      <c r="F142" s="177">
        <v>80</v>
      </c>
      <c r="G142" s="70"/>
      <c r="H142" s="15">
        <v>1</v>
      </c>
      <c r="I142" s="15"/>
      <c r="J142" s="15">
        <v>5</v>
      </c>
      <c r="K142" s="15">
        <v>0</v>
      </c>
      <c r="L142" s="15"/>
      <c r="M142" s="15"/>
      <c r="N142" s="15"/>
      <c r="O142" s="15"/>
      <c r="P142" s="15">
        <v>0</v>
      </c>
      <c r="Q142" s="15">
        <v>0</v>
      </c>
      <c r="R142" s="15">
        <v>0</v>
      </c>
      <c r="S142" s="15">
        <v>0</v>
      </c>
      <c r="T142" s="15">
        <v>0</v>
      </c>
      <c r="U142" s="15">
        <v>38</v>
      </c>
      <c r="V142" s="15">
        <v>3</v>
      </c>
      <c r="W142" s="15">
        <v>0</v>
      </c>
      <c r="X142" s="15">
        <v>20</v>
      </c>
      <c r="Y142" s="15">
        <v>15</v>
      </c>
      <c r="Z142" s="15">
        <v>38</v>
      </c>
      <c r="AA142" s="15">
        <v>3</v>
      </c>
      <c r="AB142" s="15">
        <v>0</v>
      </c>
      <c r="AC142" s="15">
        <v>20</v>
      </c>
      <c r="AD142" s="15">
        <v>15</v>
      </c>
      <c r="AE142" s="15">
        <v>934</v>
      </c>
      <c r="AF142" s="15">
        <v>189</v>
      </c>
      <c r="AG142" s="18">
        <v>0.1</v>
      </c>
      <c r="AH142" s="15"/>
      <c r="AI142" s="22"/>
    </row>
    <row r="143" spans="1:35" s="3" customFormat="1" ht="18" customHeight="1">
      <c r="A143" s="7">
        <v>5</v>
      </c>
      <c r="B143" s="19" t="s">
        <v>315</v>
      </c>
      <c r="C143" s="255" t="s">
        <v>314</v>
      </c>
      <c r="D143" s="256"/>
      <c r="E143" s="20" t="s">
        <v>321</v>
      </c>
      <c r="F143" s="177">
        <v>79</v>
      </c>
      <c r="G143" s="70"/>
      <c r="H143" s="15">
        <v>2</v>
      </c>
      <c r="I143" s="15"/>
      <c r="J143" s="15">
        <v>4</v>
      </c>
      <c r="K143" s="15">
        <v>0</v>
      </c>
      <c r="L143" s="15"/>
      <c r="M143" s="15"/>
      <c r="N143" s="15"/>
      <c r="O143" s="15"/>
      <c r="P143" s="15">
        <v>0</v>
      </c>
      <c r="Q143" s="15">
        <v>0</v>
      </c>
      <c r="R143" s="15">
        <v>0</v>
      </c>
      <c r="S143" s="15">
        <v>0</v>
      </c>
      <c r="T143" s="15">
        <v>0</v>
      </c>
      <c r="U143" s="15">
        <v>15</v>
      </c>
      <c r="V143" s="15">
        <v>4</v>
      </c>
      <c r="W143" s="15">
        <v>0</v>
      </c>
      <c r="X143" s="15">
        <v>4</v>
      </c>
      <c r="Y143" s="15">
        <v>7</v>
      </c>
      <c r="Z143" s="15">
        <v>15</v>
      </c>
      <c r="AA143" s="15">
        <v>4</v>
      </c>
      <c r="AB143" s="15">
        <v>0</v>
      </c>
      <c r="AC143" s="15">
        <v>4</v>
      </c>
      <c r="AD143" s="15">
        <v>7</v>
      </c>
      <c r="AE143" s="15">
        <v>237</v>
      </c>
      <c r="AF143" s="15">
        <v>192</v>
      </c>
      <c r="AG143" s="18">
        <v>0.1</v>
      </c>
      <c r="AH143" s="15"/>
      <c r="AI143" s="22"/>
    </row>
    <row r="144" spans="1:35" s="3" customFormat="1" ht="18" customHeight="1">
      <c r="A144" s="7">
        <v>6</v>
      </c>
      <c r="B144" s="19" t="s">
        <v>325</v>
      </c>
      <c r="C144" s="255" t="s">
        <v>326</v>
      </c>
      <c r="D144" s="256"/>
      <c r="E144" s="20" t="s">
        <v>341</v>
      </c>
      <c r="F144" s="177">
        <v>50</v>
      </c>
      <c r="G144" s="70"/>
      <c r="H144" s="15">
        <v>2</v>
      </c>
      <c r="I144" s="15"/>
      <c r="J144" s="15">
        <v>2</v>
      </c>
      <c r="K144" s="15">
        <v>0</v>
      </c>
      <c r="L144" s="15"/>
      <c r="M144" s="15"/>
      <c r="N144" s="15"/>
      <c r="O144" s="15"/>
      <c r="P144" s="15">
        <v>0</v>
      </c>
      <c r="Q144" s="15">
        <v>0</v>
      </c>
      <c r="R144" s="15">
        <v>0</v>
      </c>
      <c r="S144" s="15">
        <v>0</v>
      </c>
      <c r="T144" s="15">
        <v>0</v>
      </c>
      <c r="U144" s="15">
        <v>10</v>
      </c>
      <c r="V144" s="15">
        <v>0</v>
      </c>
      <c r="W144" s="15">
        <v>0</v>
      </c>
      <c r="X144" s="15">
        <v>10</v>
      </c>
      <c r="Y144" s="15">
        <v>0</v>
      </c>
      <c r="Z144" s="15">
        <v>10</v>
      </c>
      <c r="AA144" s="15">
        <v>0</v>
      </c>
      <c r="AB144" s="15">
        <v>0</v>
      </c>
      <c r="AC144" s="15">
        <v>10</v>
      </c>
      <c r="AD144" s="15">
        <v>0</v>
      </c>
      <c r="AE144" s="15">
        <v>504</v>
      </c>
      <c r="AF144" s="15">
        <v>390</v>
      </c>
      <c r="AG144" s="18">
        <v>0.05</v>
      </c>
      <c r="AH144" s="15"/>
      <c r="AI144" s="22"/>
    </row>
    <row r="145" spans="1:35" s="3" customFormat="1" ht="18" customHeight="1">
      <c r="A145" s="7">
        <v>7</v>
      </c>
      <c r="B145" s="19" t="s">
        <v>381</v>
      </c>
      <c r="C145" s="255" t="s">
        <v>338</v>
      </c>
      <c r="D145" s="256"/>
      <c r="E145" s="20" t="s">
        <v>349</v>
      </c>
      <c r="F145" s="177">
        <v>31</v>
      </c>
      <c r="G145" s="70"/>
      <c r="H145" s="15">
        <v>3</v>
      </c>
      <c r="I145" s="15"/>
      <c r="J145" s="15">
        <v>7</v>
      </c>
      <c r="K145" s="15">
        <v>0</v>
      </c>
      <c r="L145" s="15"/>
      <c r="M145" s="15"/>
      <c r="N145" s="15"/>
      <c r="O145" s="15"/>
      <c r="P145" s="15">
        <v>0</v>
      </c>
      <c r="Q145" s="15">
        <v>0</v>
      </c>
      <c r="R145" s="15">
        <v>0</v>
      </c>
      <c r="S145" s="15">
        <v>0</v>
      </c>
      <c r="T145" s="15">
        <v>0</v>
      </c>
      <c r="U145" s="15">
        <v>36</v>
      </c>
      <c r="V145" s="15">
        <v>5</v>
      </c>
      <c r="W145" s="15">
        <v>0</v>
      </c>
      <c r="X145" s="15">
        <v>10</v>
      </c>
      <c r="Y145" s="15">
        <v>21</v>
      </c>
      <c r="Z145" s="15">
        <v>36</v>
      </c>
      <c r="AA145" s="15">
        <v>5</v>
      </c>
      <c r="AB145" s="15">
        <v>0</v>
      </c>
      <c r="AC145" s="15">
        <v>10</v>
      </c>
      <c r="AD145" s="15">
        <v>21</v>
      </c>
      <c r="AE145" s="15">
        <v>859</v>
      </c>
      <c r="AF145" s="15">
        <v>90</v>
      </c>
      <c r="AG145" s="18">
        <v>0.05</v>
      </c>
      <c r="AH145" s="15"/>
      <c r="AI145" s="22"/>
    </row>
    <row r="146" spans="1:35" s="3" customFormat="1" ht="18" customHeight="1">
      <c r="A146" s="7">
        <v>8</v>
      </c>
      <c r="B146" s="19" t="s">
        <v>353</v>
      </c>
      <c r="C146" s="255" t="s">
        <v>346</v>
      </c>
      <c r="D146" s="256"/>
      <c r="E146" s="20" t="s">
        <v>346</v>
      </c>
      <c r="F146" s="70">
        <v>15</v>
      </c>
      <c r="G146" s="70"/>
      <c r="H146" s="15">
        <v>1</v>
      </c>
      <c r="I146" s="15"/>
      <c r="J146" s="15">
        <v>1</v>
      </c>
      <c r="K146" s="15">
        <v>0</v>
      </c>
      <c r="L146" s="15"/>
      <c r="M146" s="15"/>
      <c r="N146" s="15"/>
      <c r="O146" s="15"/>
      <c r="P146" s="15">
        <v>0</v>
      </c>
      <c r="Q146" s="15">
        <v>0</v>
      </c>
      <c r="R146" s="15">
        <v>0</v>
      </c>
      <c r="S146" s="15">
        <v>0</v>
      </c>
      <c r="T146" s="15">
        <v>0</v>
      </c>
      <c r="U146" s="15">
        <v>6</v>
      </c>
      <c r="V146" s="15">
        <v>1</v>
      </c>
      <c r="W146" s="15">
        <v>0</v>
      </c>
      <c r="X146" s="15">
        <v>0</v>
      </c>
      <c r="Y146" s="15">
        <v>5</v>
      </c>
      <c r="Z146" s="15">
        <v>6</v>
      </c>
      <c r="AA146" s="15">
        <v>1</v>
      </c>
      <c r="AB146" s="15">
        <v>0</v>
      </c>
      <c r="AC146" s="15">
        <v>0</v>
      </c>
      <c r="AD146" s="15">
        <v>5</v>
      </c>
      <c r="AE146" s="15">
        <v>135</v>
      </c>
      <c r="AF146" s="15">
        <v>417</v>
      </c>
      <c r="AG146" s="18">
        <v>0.05</v>
      </c>
      <c r="AH146" s="15"/>
      <c r="AI146" s="22"/>
    </row>
    <row r="147" spans="1:35" s="3" customFormat="1" ht="18" customHeight="1">
      <c r="A147" s="7">
        <v>9</v>
      </c>
      <c r="B147" s="19" t="s">
        <v>378</v>
      </c>
      <c r="C147" s="255" t="s">
        <v>379</v>
      </c>
      <c r="D147" s="256"/>
      <c r="E147" s="202" t="s">
        <v>379</v>
      </c>
      <c r="F147" s="70">
        <v>3</v>
      </c>
      <c r="G147" s="70">
        <v>1</v>
      </c>
      <c r="H147" s="15">
        <v>2</v>
      </c>
      <c r="I147" s="15">
        <v>1</v>
      </c>
      <c r="J147" s="15">
        <v>2</v>
      </c>
      <c r="K147" s="15">
        <v>7</v>
      </c>
      <c r="L147" s="15">
        <v>2</v>
      </c>
      <c r="M147" s="15"/>
      <c r="N147" s="15">
        <v>4</v>
      </c>
      <c r="O147" s="15">
        <v>1</v>
      </c>
      <c r="P147" s="15">
        <v>7</v>
      </c>
      <c r="Q147" s="15">
        <v>2</v>
      </c>
      <c r="R147" s="15">
        <v>0</v>
      </c>
      <c r="S147" s="15">
        <v>4</v>
      </c>
      <c r="T147" s="15">
        <v>1</v>
      </c>
      <c r="U147" s="15">
        <v>7</v>
      </c>
      <c r="V147" s="15">
        <v>2</v>
      </c>
      <c r="W147" s="15">
        <v>0</v>
      </c>
      <c r="X147" s="15">
        <v>4</v>
      </c>
      <c r="Y147" s="15">
        <v>1</v>
      </c>
      <c r="Z147" s="15">
        <v>7</v>
      </c>
      <c r="AA147" s="15">
        <v>2</v>
      </c>
      <c r="AB147" s="15">
        <v>0</v>
      </c>
      <c r="AC147" s="15">
        <v>4</v>
      </c>
      <c r="AD147" s="15">
        <v>1</v>
      </c>
      <c r="AE147" s="15">
        <v>276</v>
      </c>
      <c r="AF147" s="15">
        <v>84</v>
      </c>
      <c r="AG147" s="18">
        <v>0.05</v>
      </c>
      <c r="AH147" s="15"/>
      <c r="AI147" s="22"/>
    </row>
    <row r="148" spans="1:35" s="142" customFormat="1" ht="23.1" hidden="1" customHeight="1">
      <c r="A148" s="145"/>
      <c r="B148" s="146"/>
      <c r="C148" s="257"/>
      <c r="D148" s="257"/>
      <c r="E148" s="147"/>
      <c r="F148" s="147"/>
      <c r="G148" s="148"/>
      <c r="H148" s="15" t="e">
        <f>G148+#REF!</f>
        <v>#REF!</v>
      </c>
      <c r="I148" s="149"/>
      <c r="J148" s="15" t="e">
        <f>#REF!</f>
        <v>#REF!</v>
      </c>
      <c r="K148" s="15">
        <f t="shared" ref="K148:K153" si="1">SUM(L148:O148)</f>
        <v>0</v>
      </c>
      <c r="L148" s="149"/>
      <c r="M148" s="149"/>
      <c r="N148" s="149"/>
      <c r="O148" s="149"/>
      <c r="P148" s="15">
        <f t="shared" ref="P148:P153" si="2">SUM(Q148:T148)</f>
        <v>0</v>
      </c>
      <c r="Q148" s="8">
        <f t="shared" ref="Q148:T148" si="3">SUM(L148)</f>
        <v>0</v>
      </c>
      <c r="R148" s="8">
        <f t="shared" si="3"/>
        <v>0</v>
      </c>
      <c r="S148" s="8">
        <f t="shared" si="3"/>
        <v>0</v>
      </c>
      <c r="T148" s="8">
        <f t="shared" si="3"/>
        <v>0</v>
      </c>
      <c r="U148" s="15" t="e">
        <f t="shared" ref="U148:U153" si="4">SUM(V148:Y148)</f>
        <v>#REF!</v>
      </c>
      <c r="V148" s="15" t="e">
        <f>L148+#REF!</f>
        <v>#REF!</v>
      </c>
      <c r="W148" s="15" t="e">
        <f>M148+#REF!</f>
        <v>#REF!</v>
      </c>
      <c r="X148" s="15" t="e">
        <f>N148+#REF!</f>
        <v>#REF!</v>
      </c>
      <c r="Y148" s="15" t="e">
        <f>O148+#REF!</f>
        <v>#REF!</v>
      </c>
      <c r="Z148" s="8" t="e">
        <f t="shared" ref="Z148:Z153" si="5">SUM(AA148:AD148)</f>
        <v>#REF!</v>
      </c>
      <c r="AA148" s="15" t="e">
        <f>Q148+#REF!</f>
        <v>#REF!</v>
      </c>
      <c r="AB148" s="15" t="e">
        <f>R148+#REF!</f>
        <v>#REF!</v>
      </c>
      <c r="AC148" s="15" t="e">
        <f>S148+#REF!</f>
        <v>#REF!</v>
      </c>
      <c r="AD148" s="15" t="e">
        <f>T148+#REF!</f>
        <v>#REF!</v>
      </c>
      <c r="AE148" s="8">
        <v>650</v>
      </c>
      <c r="AF148" s="149"/>
      <c r="AG148" s="149"/>
      <c r="AH148" s="149"/>
      <c r="AI148" s="150"/>
    </row>
    <row r="149" spans="1:35" s="142" customFormat="1" ht="23.1" hidden="1" customHeight="1">
      <c r="A149" s="145"/>
      <c r="B149" s="146"/>
      <c r="C149" s="257"/>
      <c r="D149" s="257"/>
      <c r="E149" s="147"/>
      <c r="F149" s="147"/>
      <c r="G149" s="148"/>
      <c r="H149" s="15" t="e">
        <f>G149+#REF!</f>
        <v>#REF!</v>
      </c>
      <c r="I149" s="149"/>
      <c r="J149" s="15" t="e">
        <f>#REF!</f>
        <v>#REF!</v>
      </c>
      <c r="K149" s="15">
        <f t="shared" si="1"/>
        <v>0</v>
      </c>
      <c r="L149" s="149"/>
      <c r="M149" s="149"/>
      <c r="N149" s="149"/>
      <c r="O149" s="149"/>
      <c r="P149" s="15">
        <f t="shared" si="2"/>
        <v>0</v>
      </c>
      <c r="Q149" s="8">
        <f t="shared" ref="Q149:T153" si="6">SUM(L149)</f>
        <v>0</v>
      </c>
      <c r="R149" s="8">
        <f t="shared" si="6"/>
        <v>0</v>
      </c>
      <c r="S149" s="8">
        <f t="shared" si="6"/>
        <v>0</v>
      </c>
      <c r="T149" s="8">
        <f t="shared" si="6"/>
        <v>0</v>
      </c>
      <c r="U149" s="15" t="e">
        <f t="shared" si="4"/>
        <v>#REF!</v>
      </c>
      <c r="V149" s="15" t="e">
        <f>L149+#REF!</f>
        <v>#REF!</v>
      </c>
      <c r="W149" s="15" t="e">
        <f>M149+#REF!</f>
        <v>#REF!</v>
      </c>
      <c r="X149" s="15" t="e">
        <f>N149+#REF!</f>
        <v>#REF!</v>
      </c>
      <c r="Y149" s="15" t="e">
        <f>O149+#REF!</f>
        <v>#REF!</v>
      </c>
      <c r="Z149" s="8" t="e">
        <f t="shared" si="5"/>
        <v>#REF!</v>
      </c>
      <c r="AA149" s="15" t="e">
        <f>Q149+#REF!</f>
        <v>#REF!</v>
      </c>
      <c r="AB149" s="15" t="e">
        <f>R149+#REF!</f>
        <v>#REF!</v>
      </c>
      <c r="AC149" s="15" t="e">
        <f>S149+#REF!</f>
        <v>#REF!</v>
      </c>
      <c r="AD149" s="15" t="e">
        <f>T149+#REF!</f>
        <v>#REF!</v>
      </c>
      <c r="AE149" s="8">
        <v>650</v>
      </c>
      <c r="AF149" s="149"/>
      <c r="AG149" s="149"/>
      <c r="AH149" s="149"/>
      <c r="AI149" s="150"/>
    </row>
    <row r="150" spans="1:35" s="142" customFormat="1" ht="23.1" hidden="1" customHeight="1">
      <c r="A150" s="145"/>
      <c r="B150" s="151"/>
      <c r="C150" s="257"/>
      <c r="D150" s="257"/>
      <c r="E150" s="147"/>
      <c r="F150" s="147"/>
      <c r="G150" s="148"/>
      <c r="H150" s="15" t="e">
        <f>G150+#REF!</f>
        <v>#REF!</v>
      </c>
      <c r="I150" s="149"/>
      <c r="J150" s="15" t="e">
        <f>#REF!</f>
        <v>#REF!</v>
      </c>
      <c r="K150" s="15">
        <f t="shared" si="1"/>
        <v>0</v>
      </c>
      <c r="L150" s="149"/>
      <c r="M150" s="149"/>
      <c r="N150" s="149"/>
      <c r="O150" s="149"/>
      <c r="P150" s="15">
        <f t="shared" si="2"/>
        <v>0</v>
      </c>
      <c r="Q150" s="8">
        <f t="shared" si="6"/>
        <v>0</v>
      </c>
      <c r="R150" s="8">
        <f t="shared" si="6"/>
        <v>0</v>
      </c>
      <c r="S150" s="8">
        <f t="shared" si="6"/>
        <v>0</v>
      </c>
      <c r="T150" s="8">
        <f t="shared" si="6"/>
        <v>0</v>
      </c>
      <c r="U150" s="15" t="e">
        <f t="shared" si="4"/>
        <v>#REF!</v>
      </c>
      <c r="V150" s="15" t="e">
        <f>L150+#REF!</f>
        <v>#REF!</v>
      </c>
      <c r="W150" s="15" t="e">
        <f>M150+#REF!</f>
        <v>#REF!</v>
      </c>
      <c r="X150" s="15" t="e">
        <f>N150+#REF!</f>
        <v>#REF!</v>
      </c>
      <c r="Y150" s="15" t="e">
        <f>O150+#REF!</f>
        <v>#REF!</v>
      </c>
      <c r="Z150" s="8" t="e">
        <f t="shared" si="5"/>
        <v>#REF!</v>
      </c>
      <c r="AA150" s="15" t="e">
        <f>Q150+#REF!</f>
        <v>#REF!</v>
      </c>
      <c r="AB150" s="15" t="e">
        <f>R150+#REF!</f>
        <v>#REF!</v>
      </c>
      <c r="AC150" s="15" t="e">
        <f>S150+#REF!</f>
        <v>#REF!</v>
      </c>
      <c r="AD150" s="15" t="e">
        <f>T150+#REF!</f>
        <v>#REF!</v>
      </c>
      <c r="AE150" s="8">
        <v>650</v>
      </c>
      <c r="AF150" s="149"/>
      <c r="AG150" s="149"/>
      <c r="AH150" s="149"/>
      <c r="AI150" s="150"/>
    </row>
    <row r="151" spans="1:35" s="142" customFormat="1" ht="23.1" hidden="1" customHeight="1">
      <c r="A151" s="145"/>
      <c r="B151" s="146"/>
      <c r="C151" s="257"/>
      <c r="D151" s="257"/>
      <c r="E151" s="147"/>
      <c r="F151" s="147"/>
      <c r="G151" s="148"/>
      <c r="H151" s="15" t="e">
        <f>G151+#REF!</f>
        <v>#REF!</v>
      </c>
      <c r="I151" s="149"/>
      <c r="J151" s="15" t="e">
        <f>#REF!</f>
        <v>#REF!</v>
      </c>
      <c r="K151" s="15">
        <f t="shared" si="1"/>
        <v>0</v>
      </c>
      <c r="L151" s="149"/>
      <c r="M151" s="149"/>
      <c r="N151" s="149"/>
      <c r="O151" s="149"/>
      <c r="P151" s="15">
        <f t="shared" si="2"/>
        <v>0</v>
      </c>
      <c r="Q151" s="8">
        <f t="shared" si="6"/>
        <v>0</v>
      </c>
      <c r="R151" s="8">
        <f t="shared" si="6"/>
        <v>0</v>
      </c>
      <c r="S151" s="8">
        <f t="shared" si="6"/>
        <v>0</v>
      </c>
      <c r="T151" s="8">
        <f t="shared" si="6"/>
        <v>0</v>
      </c>
      <c r="U151" s="15" t="e">
        <f t="shared" si="4"/>
        <v>#REF!</v>
      </c>
      <c r="V151" s="15" t="e">
        <f>L151+#REF!</f>
        <v>#REF!</v>
      </c>
      <c r="W151" s="15" t="e">
        <f>M151+#REF!</f>
        <v>#REF!</v>
      </c>
      <c r="X151" s="15" t="e">
        <f>N151+#REF!</f>
        <v>#REF!</v>
      </c>
      <c r="Y151" s="15" t="e">
        <f>O151+#REF!</f>
        <v>#REF!</v>
      </c>
      <c r="Z151" s="8" t="e">
        <f t="shared" si="5"/>
        <v>#REF!</v>
      </c>
      <c r="AA151" s="15" t="e">
        <f>Q151+#REF!</f>
        <v>#REF!</v>
      </c>
      <c r="AB151" s="15" t="e">
        <f>R151+#REF!</f>
        <v>#REF!</v>
      </c>
      <c r="AC151" s="15" t="e">
        <f>S151+#REF!</f>
        <v>#REF!</v>
      </c>
      <c r="AD151" s="15" t="e">
        <f>T151+#REF!</f>
        <v>#REF!</v>
      </c>
      <c r="AE151" s="8">
        <v>650</v>
      </c>
      <c r="AF151" s="149"/>
      <c r="AG151" s="149"/>
      <c r="AH151" s="149"/>
      <c r="AI151" s="150"/>
    </row>
    <row r="152" spans="1:35" s="142" customFormat="1" ht="23.1" hidden="1" customHeight="1">
      <c r="A152" s="145"/>
      <c r="B152" s="152"/>
      <c r="C152" s="258"/>
      <c r="D152" s="258"/>
      <c r="E152" s="147"/>
      <c r="F152" s="147"/>
      <c r="G152" s="148"/>
      <c r="H152" s="15" t="e">
        <f>G152+#REF!</f>
        <v>#REF!</v>
      </c>
      <c r="I152" s="149"/>
      <c r="J152" s="15" t="e">
        <f>#REF!</f>
        <v>#REF!</v>
      </c>
      <c r="K152" s="15">
        <f t="shared" si="1"/>
        <v>0</v>
      </c>
      <c r="L152" s="149"/>
      <c r="M152" s="149"/>
      <c r="N152" s="149"/>
      <c r="O152" s="149"/>
      <c r="P152" s="15">
        <f t="shared" si="2"/>
        <v>0</v>
      </c>
      <c r="Q152" s="8">
        <f t="shared" si="6"/>
        <v>0</v>
      </c>
      <c r="R152" s="8">
        <f t="shared" si="6"/>
        <v>0</v>
      </c>
      <c r="S152" s="8">
        <f t="shared" si="6"/>
        <v>0</v>
      </c>
      <c r="T152" s="8">
        <f t="shared" si="6"/>
        <v>0</v>
      </c>
      <c r="U152" s="15" t="e">
        <f t="shared" si="4"/>
        <v>#REF!</v>
      </c>
      <c r="V152" s="15" t="e">
        <f>L152+#REF!</f>
        <v>#REF!</v>
      </c>
      <c r="W152" s="15" t="e">
        <f>M152+#REF!</f>
        <v>#REF!</v>
      </c>
      <c r="X152" s="15" t="e">
        <f>N152+#REF!</f>
        <v>#REF!</v>
      </c>
      <c r="Y152" s="15" t="e">
        <f>O152+#REF!</f>
        <v>#REF!</v>
      </c>
      <c r="Z152" s="8" t="e">
        <f t="shared" si="5"/>
        <v>#REF!</v>
      </c>
      <c r="AA152" s="15" t="e">
        <f>Q152+#REF!</f>
        <v>#REF!</v>
      </c>
      <c r="AB152" s="15" t="e">
        <f>R152+#REF!</f>
        <v>#REF!</v>
      </c>
      <c r="AC152" s="15" t="e">
        <f>S152+#REF!</f>
        <v>#REF!</v>
      </c>
      <c r="AD152" s="15" t="e">
        <f>T152+#REF!</f>
        <v>#REF!</v>
      </c>
      <c r="AE152" s="8">
        <v>650</v>
      </c>
      <c r="AF152" s="149"/>
      <c r="AG152" s="149"/>
      <c r="AH152" s="149"/>
      <c r="AI152" s="150"/>
    </row>
    <row r="153" spans="1:35" ht="13.5" hidden="1" customHeight="1">
      <c r="A153" s="153"/>
      <c r="B153" s="153"/>
      <c r="C153" s="259"/>
      <c r="D153" s="259"/>
      <c r="E153" s="153"/>
      <c r="F153" s="154"/>
      <c r="G153" s="155"/>
      <c r="H153" s="15" t="e">
        <f>G153+#REF!</f>
        <v>#REF!</v>
      </c>
      <c r="I153" s="153"/>
      <c r="J153" s="15" t="e">
        <f>#REF!</f>
        <v>#REF!</v>
      </c>
      <c r="K153" s="15">
        <f t="shared" si="1"/>
        <v>0</v>
      </c>
      <c r="L153" s="153"/>
      <c r="M153" s="153"/>
      <c r="N153" s="153"/>
      <c r="O153" s="153"/>
      <c r="P153" s="15">
        <f t="shared" si="2"/>
        <v>0</v>
      </c>
      <c r="Q153" s="8">
        <f t="shared" si="6"/>
        <v>0</v>
      </c>
      <c r="R153" s="8">
        <f t="shared" si="6"/>
        <v>0</v>
      </c>
      <c r="S153" s="8">
        <f t="shared" si="6"/>
        <v>0</v>
      </c>
      <c r="T153" s="8">
        <f t="shared" si="6"/>
        <v>0</v>
      </c>
      <c r="U153" s="15" t="e">
        <f t="shared" si="4"/>
        <v>#REF!</v>
      </c>
      <c r="V153" s="15" t="e">
        <f>L153+#REF!</f>
        <v>#REF!</v>
      </c>
      <c r="W153" s="15" t="e">
        <f>M153+#REF!</f>
        <v>#REF!</v>
      </c>
      <c r="X153" s="15" t="e">
        <f>N153+#REF!</f>
        <v>#REF!</v>
      </c>
      <c r="Y153" s="15" t="e">
        <f>O153+#REF!</f>
        <v>#REF!</v>
      </c>
      <c r="Z153" s="8" t="e">
        <f t="shared" si="5"/>
        <v>#REF!</v>
      </c>
      <c r="AA153" s="15" t="e">
        <f>Q153+#REF!</f>
        <v>#REF!</v>
      </c>
      <c r="AB153" s="15" t="e">
        <f>R153+#REF!</f>
        <v>#REF!</v>
      </c>
      <c r="AC153" s="15" t="e">
        <f>S153+#REF!</f>
        <v>#REF!</v>
      </c>
      <c r="AD153" s="15" t="e">
        <f>T153+#REF!</f>
        <v>#REF!</v>
      </c>
      <c r="AE153" s="8">
        <v>650</v>
      </c>
      <c r="AF153" s="153"/>
      <c r="AG153" s="153"/>
      <c r="AH153" s="153"/>
    </row>
    <row r="154" spans="1:35" ht="39.75" customHeight="1">
      <c r="A154" s="260" t="s">
        <v>376</v>
      </c>
      <c r="B154" s="260"/>
      <c r="C154" s="260"/>
      <c r="D154" s="260"/>
      <c r="E154" s="260"/>
      <c r="F154" s="260"/>
      <c r="G154" s="260"/>
      <c r="H154" s="260"/>
      <c r="I154" s="260"/>
      <c r="J154" s="260"/>
      <c r="K154" s="260"/>
      <c r="L154" s="260"/>
      <c r="M154" s="260"/>
      <c r="N154" s="260"/>
      <c r="O154" s="260"/>
      <c r="P154" s="260"/>
      <c r="Q154" s="260"/>
      <c r="R154" s="260"/>
      <c r="S154" s="260"/>
      <c r="T154" s="260"/>
      <c r="U154" s="260"/>
      <c r="V154" s="260"/>
      <c r="W154" s="260"/>
      <c r="X154" s="260"/>
      <c r="Y154" s="260"/>
      <c r="Z154" s="260"/>
      <c r="AA154" s="260"/>
      <c r="AB154" s="260"/>
      <c r="AC154" s="260"/>
      <c r="AD154" s="260"/>
      <c r="AE154" s="260"/>
      <c r="AF154" s="260"/>
      <c r="AG154" s="260"/>
      <c r="AH154" s="260"/>
      <c r="AI154" s="260"/>
    </row>
    <row r="155" spans="1:35" s="172" customFormat="1" ht="32.25" hidden="1" customHeight="1">
      <c r="A155" s="250" t="s">
        <v>383</v>
      </c>
      <c r="B155" s="250"/>
      <c r="C155" s="250"/>
      <c r="D155" s="250"/>
      <c r="E155" s="250"/>
      <c r="F155" s="250"/>
      <c r="G155" s="250"/>
      <c r="H155" s="250"/>
      <c r="I155" s="250"/>
      <c r="J155" s="250"/>
      <c r="K155" s="250"/>
      <c r="L155" s="250"/>
      <c r="M155" s="250"/>
      <c r="N155" s="250"/>
      <c r="O155" s="250"/>
      <c r="P155" s="250"/>
      <c r="Q155" s="250"/>
      <c r="R155" s="250"/>
      <c r="S155" s="250"/>
      <c r="T155" s="250"/>
      <c r="U155" s="250"/>
      <c r="V155" s="250"/>
      <c r="W155" s="250"/>
      <c r="X155" s="250"/>
      <c r="Y155" s="250"/>
      <c r="Z155" s="250"/>
      <c r="AA155" s="250"/>
      <c r="AB155" s="250"/>
      <c r="AC155" s="250"/>
      <c r="AD155" s="250"/>
      <c r="AE155" s="250"/>
      <c r="AF155" s="250"/>
      <c r="AG155" s="250"/>
      <c r="AH155" s="250"/>
      <c r="AI155" s="250"/>
    </row>
    <row r="156" spans="1:35" s="172" customFormat="1" ht="18" hidden="1" customHeight="1">
      <c r="A156" s="250" t="s">
        <v>384</v>
      </c>
      <c r="B156" s="250"/>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c r="Z156" s="250"/>
      <c r="AA156" s="250"/>
      <c r="AB156" s="250"/>
      <c r="AC156" s="250"/>
      <c r="AD156" s="250"/>
      <c r="AE156" s="250"/>
      <c r="AF156" s="250"/>
      <c r="AG156" s="250"/>
      <c r="AH156" s="250"/>
      <c r="AI156" s="250"/>
    </row>
    <row r="157" spans="1:35" s="172" customFormat="1" ht="129" hidden="1" customHeight="1">
      <c r="A157" s="250" t="s">
        <v>380</v>
      </c>
      <c r="B157" s="250"/>
      <c r="C157" s="250"/>
      <c r="D157" s="250"/>
      <c r="E157" s="250"/>
      <c r="F157" s="250"/>
      <c r="G157" s="250"/>
      <c r="H157" s="250"/>
      <c r="I157" s="250"/>
      <c r="J157" s="250"/>
      <c r="K157" s="250"/>
      <c r="L157" s="250"/>
      <c r="M157" s="250"/>
      <c r="N157" s="250"/>
      <c r="O157" s="250"/>
      <c r="P157" s="250"/>
      <c r="Q157" s="250"/>
      <c r="R157" s="250"/>
      <c r="S157" s="250"/>
      <c r="T157" s="250"/>
      <c r="U157" s="250"/>
      <c r="V157" s="250"/>
      <c r="W157" s="250"/>
      <c r="X157" s="250"/>
      <c r="Y157" s="250"/>
      <c r="Z157" s="250"/>
      <c r="AA157" s="250"/>
      <c r="AB157" s="250"/>
      <c r="AC157" s="250"/>
      <c r="AD157" s="250"/>
      <c r="AE157" s="250"/>
      <c r="AF157" s="250"/>
      <c r="AG157" s="250"/>
      <c r="AH157" s="250"/>
      <c r="AI157" s="250"/>
    </row>
    <row r="158" spans="1:35" s="172" customFormat="1" ht="36" hidden="1" customHeight="1">
      <c r="A158" s="251" t="s">
        <v>377</v>
      </c>
      <c r="B158" s="252"/>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row>
    <row r="159" spans="1:35" s="172" customFormat="1" ht="32.25" hidden="1" customHeight="1">
      <c r="A159" s="250" t="s">
        <v>375</v>
      </c>
      <c r="B159" s="250"/>
      <c r="C159" s="250"/>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c r="AD159" s="250"/>
      <c r="AE159" s="250"/>
      <c r="AF159" s="250"/>
      <c r="AG159" s="250"/>
      <c r="AH159" s="250"/>
      <c r="AI159" s="240"/>
    </row>
    <row r="160" spans="1:35" s="172" customFormat="1" ht="33.75" hidden="1" customHeight="1">
      <c r="A160" s="253" t="s">
        <v>385</v>
      </c>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40"/>
    </row>
    <row r="161" spans="1:35" s="172" customFormat="1" ht="17.25" hidden="1" customHeight="1">
      <c r="A161" s="239" t="s">
        <v>296</v>
      </c>
      <c r="B161" s="239"/>
      <c r="C161" s="239"/>
      <c r="D161" s="239"/>
      <c r="E161" s="239"/>
      <c r="F161" s="239"/>
      <c r="G161" s="239"/>
      <c r="H161" s="239"/>
      <c r="I161" s="239"/>
      <c r="J161" s="239"/>
      <c r="K161" s="239"/>
      <c r="L161" s="239"/>
      <c r="M161" s="239"/>
      <c r="N161" s="239"/>
      <c r="O161" s="239"/>
      <c r="P161" s="239"/>
      <c r="Q161" s="239"/>
      <c r="R161" s="239"/>
      <c r="S161" s="239"/>
      <c r="T161" s="239"/>
      <c r="U161" s="239"/>
      <c r="V161" s="239"/>
      <c r="W161" s="239"/>
      <c r="X161" s="239"/>
      <c r="Y161" s="239"/>
      <c r="Z161" s="239"/>
      <c r="AA161" s="239"/>
      <c r="AB161" s="239"/>
      <c r="AC161" s="239"/>
      <c r="AD161" s="239"/>
      <c r="AE161" s="239"/>
      <c r="AF161" s="239"/>
      <c r="AG161" s="239"/>
      <c r="AH161" s="239"/>
      <c r="AI161" s="239"/>
    </row>
    <row r="162" spans="1:35" s="172" customFormat="1" ht="17.25" hidden="1" customHeight="1">
      <c r="A162" s="239" t="s">
        <v>140</v>
      </c>
      <c r="B162" s="239"/>
      <c r="C162" s="239"/>
      <c r="D162" s="239"/>
      <c r="E162" s="239"/>
      <c r="F162" s="239"/>
      <c r="G162" s="239"/>
      <c r="H162" s="239"/>
      <c r="I162" s="239"/>
      <c r="J162" s="239"/>
      <c r="K162" s="239"/>
      <c r="L162" s="239"/>
      <c r="M162" s="239"/>
      <c r="N162" s="239"/>
      <c r="O162" s="239"/>
      <c r="P162" s="239"/>
      <c r="Q162" s="239"/>
      <c r="R162" s="239"/>
      <c r="S162" s="239"/>
      <c r="T162" s="239"/>
      <c r="U162" s="239"/>
      <c r="V162" s="239"/>
      <c r="W162" s="239"/>
      <c r="X162" s="239"/>
      <c r="Y162" s="239"/>
      <c r="Z162" s="239"/>
      <c r="AA162" s="239"/>
      <c r="AB162" s="239"/>
      <c r="AC162" s="239"/>
      <c r="AD162" s="239"/>
      <c r="AE162" s="239"/>
      <c r="AF162" s="239"/>
      <c r="AG162" s="239"/>
      <c r="AH162" s="239"/>
      <c r="AI162" s="239"/>
    </row>
    <row r="163" spans="1:35" s="172" customFormat="1" ht="33.75" hidden="1" customHeight="1">
      <c r="A163" s="239" t="s">
        <v>297</v>
      </c>
      <c r="B163" s="239"/>
      <c r="C163" s="239"/>
      <c r="D163" s="239"/>
      <c r="E163" s="239"/>
      <c r="F163" s="239"/>
      <c r="G163" s="239"/>
      <c r="H163" s="239"/>
      <c r="I163" s="239"/>
      <c r="J163" s="239"/>
      <c r="K163" s="239"/>
      <c r="L163" s="239"/>
      <c r="M163" s="239"/>
      <c r="N163" s="239"/>
      <c r="O163" s="239"/>
      <c r="P163" s="239"/>
      <c r="Q163" s="239"/>
      <c r="R163" s="239"/>
      <c r="S163" s="239"/>
      <c r="T163" s="239"/>
      <c r="U163" s="239"/>
      <c r="V163" s="239"/>
      <c r="W163" s="239"/>
      <c r="X163" s="239"/>
      <c r="Y163" s="239"/>
      <c r="Z163" s="239"/>
      <c r="AA163" s="239"/>
      <c r="AB163" s="239"/>
      <c r="AC163" s="239"/>
      <c r="AD163" s="239"/>
      <c r="AE163" s="239"/>
      <c r="AF163" s="239"/>
      <c r="AG163" s="239"/>
      <c r="AH163" s="239"/>
      <c r="AI163" s="239"/>
    </row>
    <row r="164" spans="1:35" s="172" customFormat="1" ht="17.25" hidden="1" customHeight="1">
      <c r="A164" s="239" t="s">
        <v>298</v>
      </c>
      <c r="B164" s="239"/>
      <c r="C164" s="239"/>
      <c r="D164" s="239"/>
      <c r="E164" s="239"/>
      <c r="F164" s="239"/>
      <c r="G164" s="239"/>
      <c r="H164" s="239"/>
      <c r="I164" s="239"/>
      <c r="J164" s="239"/>
      <c r="K164" s="239"/>
      <c r="L164" s="239"/>
      <c r="M164" s="239"/>
      <c r="N164" s="239"/>
      <c r="O164" s="239"/>
      <c r="P164" s="239"/>
      <c r="Q164" s="239"/>
      <c r="R164" s="239"/>
      <c r="S164" s="239"/>
      <c r="T164" s="239"/>
      <c r="U164" s="239"/>
      <c r="V164" s="239"/>
      <c r="W164" s="239"/>
      <c r="X164" s="239"/>
      <c r="Y164" s="239"/>
      <c r="Z164" s="239"/>
      <c r="AA164" s="239"/>
      <c r="AB164" s="239"/>
      <c r="AC164" s="239"/>
      <c r="AD164" s="239"/>
      <c r="AE164" s="239"/>
      <c r="AF164" s="239"/>
      <c r="AG164" s="239"/>
      <c r="AH164" s="239"/>
      <c r="AI164" s="240"/>
    </row>
    <row r="165" spans="1:35" s="172" customFormat="1" ht="18.75" hidden="1" customHeight="1">
      <c r="A165" s="241" t="s">
        <v>299</v>
      </c>
      <c r="B165" s="242"/>
      <c r="C165" s="242"/>
      <c r="D165" s="242"/>
      <c r="E165" s="242"/>
      <c r="F165" s="242"/>
      <c r="G165" s="242"/>
      <c r="H165" s="242"/>
      <c r="I165" s="242"/>
      <c r="J165" s="242"/>
      <c r="K165" s="242"/>
      <c r="L165" s="242"/>
      <c r="M165" s="242"/>
      <c r="N165" s="242"/>
      <c r="O165" s="242"/>
      <c r="P165" s="242"/>
      <c r="Q165" s="242"/>
      <c r="R165" s="242"/>
      <c r="S165" s="242"/>
      <c r="T165" s="242"/>
      <c r="U165" s="242"/>
      <c r="V165" s="242"/>
      <c r="W165" s="242"/>
      <c r="X165" s="242"/>
      <c r="Y165" s="242"/>
      <c r="Z165" s="242"/>
      <c r="AA165" s="242"/>
      <c r="AB165" s="242"/>
      <c r="AC165" s="242"/>
      <c r="AD165" s="242"/>
      <c r="AE165" s="242"/>
      <c r="AF165" s="242"/>
      <c r="AG165" s="242"/>
      <c r="AH165" s="242"/>
      <c r="AI165" s="240"/>
    </row>
    <row r="166" spans="1:35" ht="21.75" hidden="1" customHeight="1">
      <c r="A166" s="156"/>
      <c r="B166" s="156"/>
      <c r="C166" s="157"/>
      <c r="D166" s="157"/>
      <c r="E166" s="156"/>
      <c r="F166" s="158"/>
      <c r="G166" s="159"/>
      <c r="H166" s="156"/>
      <c r="I166" s="156"/>
      <c r="J166" s="156"/>
      <c r="K166" s="156"/>
      <c r="L166" s="156"/>
      <c r="M166" s="156"/>
      <c r="N166" s="156"/>
      <c r="O166" s="156"/>
      <c r="P166" s="156"/>
      <c r="Q166" s="156"/>
      <c r="R166" s="156"/>
      <c r="S166" s="244" t="s">
        <v>141</v>
      </c>
      <c r="T166" s="248"/>
      <c r="U166" s="248"/>
      <c r="V166" s="248"/>
      <c r="W166" s="248"/>
      <c r="X166" s="248"/>
      <c r="Y166" s="248"/>
      <c r="Z166" s="248"/>
      <c r="AA166" s="248"/>
      <c r="AB166" s="248"/>
      <c r="AC166" s="248"/>
      <c r="AD166" s="248"/>
      <c r="AE166" s="248"/>
      <c r="AF166" s="248"/>
      <c r="AG166" s="248"/>
      <c r="AH166" s="248"/>
      <c r="AI166" s="248"/>
    </row>
    <row r="167" spans="1:35" ht="15.75" hidden="1" customHeight="1">
      <c r="A167" s="249" t="s">
        <v>142</v>
      </c>
      <c r="B167" s="249"/>
      <c r="C167" s="249"/>
      <c r="D167" s="249"/>
      <c r="E167" s="249"/>
      <c r="F167" s="249"/>
      <c r="G167" s="249"/>
      <c r="H167" s="249"/>
      <c r="I167" s="249"/>
      <c r="J167" s="249"/>
      <c r="K167" s="249"/>
      <c r="L167" s="160"/>
      <c r="M167" s="160"/>
      <c r="N167" s="160"/>
      <c r="O167" s="160"/>
      <c r="P167" s="160"/>
      <c r="R167" s="161"/>
      <c r="S167" s="244" t="s">
        <v>143</v>
      </c>
      <c r="T167" s="244"/>
      <c r="U167" s="244"/>
      <c r="V167" s="244"/>
      <c r="W167" s="244"/>
      <c r="X167" s="244"/>
      <c r="Y167" s="244"/>
      <c r="Z167" s="244"/>
      <c r="AA167" s="244"/>
      <c r="AB167" s="244"/>
      <c r="AC167" s="244"/>
      <c r="AD167" s="244"/>
      <c r="AE167" s="244"/>
      <c r="AF167" s="244"/>
      <c r="AG167" s="244"/>
      <c r="AH167" s="244"/>
      <c r="AI167" s="244"/>
    </row>
    <row r="168" spans="1:35" ht="15.75" hidden="1" customHeight="1">
      <c r="A168" s="243" t="s">
        <v>144</v>
      </c>
      <c r="B168" s="243"/>
      <c r="C168" s="243"/>
      <c r="D168" s="243"/>
      <c r="E168" s="243"/>
      <c r="F168" s="243"/>
      <c r="G168" s="243"/>
      <c r="H168" s="243"/>
      <c r="I168" s="243"/>
      <c r="J168" s="243"/>
      <c r="K168" s="243"/>
      <c r="L168" s="160"/>
      <c r="M168" s="160"/>
      <c r="N168" s="160"/>
      <c r="O168" s="160"/>
      <c r="P168" s="160"/>
      <c r="R168" s="161"/>
      <c r="S168" s="140"/>
      <c r="T168" s="140"/>
      <c r="U168" s="140"/>
      <c r="V168" s="140"/>
      <c r="W168" s="140"/>
      <c r="X168" s="140"/>
      <c r="Y168" s="140"/>
      <c r="Z168" s="140"/>
      <c r="AA168" s="140"/>
      <c r="AB168" s="140"/>
      <c r="AC168" s="140"/>
      <c r="AD168" s="140"/>
      <c r="AE168" s="140"/>
      <c r="AF168" s="140"/>
      <c r="AG168" s="140"/>
      <c r="AH168" s="140"/>
      <c r="AI168" s="140"/>
    </row>
    <row r="169" spans="1:35" ht="15.75" hidden="1" customHeight="1">
      <c r="A169" s="243" t="s">
        <v>145</v>
      </c>
      <c r="B169" s="243"/>
      <c r="C169" s="243"/>
      <c r="D169" s="243"/>
      <c r="E169" s="243"/>
      <c r="F169" s="243"/>
      <c r="G169" s="243"/>
      <c r="H169" s="243"/>
      <c r="I169" s="243"/>
      <c r="J169" s="243"/>
      <c r="K169" s="243"/>
      <c r="L169" s="160"/>
      <c r="M169" s="160"/>
      <c r="N169" s="160"/>
      <c r="O169" s="160"/>
      <c r="P169" s="173"/>
      <c r="Q169" s="162"/>
      <c r="R169" s="162"/>
    </row>
    <row r="170" spans="1:35" ht="15.75" hidden="1" customHeight="1">
      <c r="A170" s="243" t="s">
        <v>146</v>
      </c>
      <c r="B170" s="243"/>
      <c r="C170" s="243"/>
      <c r="D170" s="243"/>
      <c r="E170" s="243"/>
      <c r="F170" s="243"/>
      <c r="G170" s="243"/>
      <c r="H170" s="243"/>
      <c r="I170" s="243"/>
      <c r="J170" s="243"/>
      <c r="K170" s="243"/>
      <c r="L170" s="243"/>
      <c r="M170" s="243"/>
      <c r="N170" s="243"/>
      <c r="O170" s="160"/>
      <c r="P170" s="160"/>
      <c r="Q170" s="162"/>
      <c r="R170" s="162"/>
    </row>
    <row r="171" spans="1:35" ht="15.75" hidden="1" customHeight="1">
      <c r="A171" s="243" t="s">
        <v>147</v>
      </c>
      <c r="B171" s="243"/>
      <c r="C171" s="243"/>
      <c r="D171" s="243"/>
      <c r="E171" s="243"/>
      <c r="F171" s="243"/>
      <c r="G171" s="243"/>
      <c r="H171" s="243"/>
      <c r="I171" s="243"/>
      <c r="J171" s="243"/>
      <c r="K171" s="243"/>
      <c r="L171" s="160"/>
      <c r="M171" s="160"/>
      <c r="N171" s="160"/>
      <c r="O171" s="160"/>
      <c r="P171" s="160"/>
      <c r="Q171" s="163"/>
      <c r="R171" s="163"/>
      <c r="S171" s="163"/>
      <c r="T171" s="163"/>
      <c r="U171" s="163"/>
      <c r="V171" s="163"/>
      <c r="W171" s="163"/>
      <c r="X171" s="163"/>
      <c r="Y171" s="163"/>
      <c r="Z171" s="163"/>
      <c r="AA171" s="163"/>
      <c r="AB171" s="163"/>
      <c r="AC171" s="163"/>
      <c r="AD171" s="163"/>
      <c r="AE171" s="164"/>
      <c r="AF171" s="165"/>
      <c r="AG171" s="165"/>
      <c r="AH171" s="165"/>
    </row>
    <row r="172" spans="1:35" ht="15.75" hidden="1" customHeight="1">
      <c r="A172" s="243" t="s">
        <v>148</v>
      </c>
      <c r="B172" s="243"/>
      <c r="C172" s="243"/>
      <c r="D172" s="243"/>
      <c r="E172" s="243"/>
      <c r="F172" s="243"/>
      <c r="G172" s="243"/>
      <c r="H172" s="243"/>
      <c r="I172" s="243"/>
      <c r="J172" s="243"/>
      <c r="K172" s="243"/>
      <c r="L172" s="160"/>
      <c r="M172" s="160"/>
      <c r="N172" s="160"/>
      <c r="O172" s="160"/>
      <c r="P172" s="160"/>
      <c r="Q172" s="163"/>
      <c r="R172" s="163"/>
      <c r="S172" s="163"/>
      <c r="T172" s="163"/>
      <c r="U172" s="163"/>
      <c r="V172" s="163"/>
      <c r="W172" s="163"/>
      <c r="X172" s="163"/>
      <c r="Y172" s="163"/>
      <c r="Z172" s="163"/>
      <c r="AA172" s="163"/>
      <c r="AB172" s="163"/>
      <c r="AC172" s="163"/>
      <c r="AD172" s="163"/>
      <c r="AE172" s="164"/>
      <c r="AF172" s="165"/>
      <c r="AG172" s="165"/>
      <c r="AH172" s="165"/>
    </row>
    <row r="173" spans="1:35" ht="15.75" hidden="1" customHeight="1">
      <c r="A173" s="243" t="s">
        <v>149</v>
      </c>
      <c r="B173" s="243"/>
      <c r="C173" s="243"/>
      <c r="D173" s="243"/>
      <c r="E173" s="243"/>
      <c r="F173" s="243"/>
      <c r="G173" s="243"/>
      <c r="H173" s="243"/>
      <c r="I173" s="243"/>
      <c r="J173" s="243"/>
      <c r="K173" s="243"/>
      <c r="L173" s="160"/>
      <c r="M173" s="160"/>
      <c r="N173" s="160"/>
      <c r="O173" s="160"/>
      <c r="P173" s="160"/>
      <c r="Q173" s="163"/>
      <c r="R173" s="163"/>
      <c r="S173" s="163"/>
      <c r="T173" s="163"/>
      <c r="U173" s="163"/>
      <c r="V173" s="163"/>
      <c r="W173" s="163"/>
      <c r="X173" s="163"/>
      <c r="Y173" s="163"/>
      <c r="Z173" s="163"/>
      <c r="AA173" s="163"/>
      <c r="AB173" s="163"/>
      <c r="AC173" s="163"/>
      <c r="AD173" s="163"/>
      <c r="AE173" s="164"/>
      <c r="AF173" s="165"/>
      <c r="AG173" s="165"/>
      <c r="AH173" s="165"/>
    </row>
    <row r="174" spans="1:35" ht="15.75" hidden="1" customHeight="1">
      <c r="A174" s="243" t="s">
        <v>150</v>
      </c>
      <c r="B174" s="243"/>
      <c r="C174" s="243"/>
      <c r="D174" s="243"/>
      <c r="E174" s="243"/>
      <c r="F174" s="243"/>
      <c r="G174" s="243"/>
      <c r="H174" s="243"/>
      <c r="I174" s="243"/>
      <c r="J174" s="243"/>
      <c r="K174" s="243"/>
      <c r="L174" s="166"/>
      <c r="M174" s="166"/>
      <c r="N174" s="166"/>
      <c r="O174" s="166"/>
      <c r="P174" s="166"/>
      <c r="Q174" s="167"/>
      <c r="R174" s="167"/>
      <c r="S174" s="244" t="s">
        <v>151</v>
      </c>
      <c r="T174" s="244"/>
      <c r="U174" s="244"/>
      <c r="V174" s="244"/>
      <c r="W174" s="244"/>
      <c r="X174" s="244"/>
      <c r="Y174" s="244"/>
      <c r="Z174" s="244"/>
      <c r="AA174" s="244"/>
      <c r="AB174" s="244"/>
      <c r="AC174" s="244"/>
      <c r="AD174" s="244"/>
      <c r="AE174" s="244"/>
      <c r="AF174" s="244"/>
      <c r="AG174" s="244"/>
      <c r="AH174" s="244"/>
      <c r="AI174" s="244"/>
    </row>
    <row r="175" spans="1:35" ht="15.75" hidden="1" customHeight="1">
      <c r="A175" s="243" t="s">
        <v>152</v>
      </c>
      <c r="B175" s="243"/>
      <c r="C175" s="243"/>
      <c r="D175" s="243"/>
      <c r="E175" s="243"/>
      <c r="F175" s="243"/>
      <c r="G175" s="243"/>
      <c r="H175" s="243"/>
      <c r="I175" s="243"/>
      <c r="J175" s="243"/>
      <c r="K175" s="243"/>
      <c r="L175" s="166"/>
      <c r="M175" s="166"/>
      <c r="N175" s="166"/>
      <c r="O175" s="166"/>
      <c r="P175" s="166"/>
      <c r="R175" s="161"/>
      <c r="S175" s="244"/>
      <c r="T175" s="244"/>
      <c r="U175" s="244"/>
      <c r="V175" s="244"/>
      <c r="W175" s="244"/>
      <c r="X175" s="244"/>
      <c r="Y175" s="244"/>
      <c r="Z175" s="244"/>
      <c r="AA175" s="244"/>
      <c r="AB175" s="244"/>
      <c r="AC175" s="244"/>
      <c r="AD175" s="244"/>
      <c r="AE175" s="244"/>
      <c r="AF175" s="244"/>
      <c r="AG175" s="244"/>
      <c r="AH175" s="244"/>
      <c r="AI175" s="244"/>
    </row>
    <row r="176" spans="1:35">
      <c r="A176" s="168"/>
      <c r="M176" s="168"/>
      <c r="N176" s="168"/>
      <c r="O176" s="168"/>
      <c r="P176" s="168"/>
      <c r="Q176" s="168"/>
      <c r="R176" s="168"/>
    </row>
    <row r="177" spans="1:35">
      <c r="A177" s="168"/>
      <c r="B177" s="168"/>
      <c r="C177" s="169"/>
      <c r="D177" s="169"/>
      <c r="E177" s="168"/>
      <c r="F177" s="168"/>
      <c r="G177" s="170"/>
      <c r="H177" s="168"/>
      <c r="I177" s="168"/>
      <c r="J177" s="168"/>
      <c r="K177" s="168"/>
      <c r="L177" s="168"/>
      <c r="M177" s="168"/>
      <c r="N177" s="168"/>
      <c r="O177" s="168"/>
      <c r="P177" s="168"/>
      <c r="Q177" s="168"/>
      <c r="R177" s="168"/>
    </row>
    <row r="178" spans="1:35">
      <c r="A178" s="168"/>
      <c r="B178" s="168"/>
      <c r="C178" s="169"/>
      <c r="D178" s="169"/>
      <c r="E178" s="168"/>
      <c r="F178" s="168"/>
      <c r="G178" s="170"/>
      <c r="H178" s="168"/>
      <c r="I178" s="168"/>
      <c r="J178" s="168"/>
      <c r="K178" s="168"/>
      <c r="L178" s="168"/>
      <c r="M178" s="168"/>
      <c r="N178" s="168"/>
      <c r="O178" s="168"/>
      <c r="P178" s="168"/>
      <c r="Q178" s="168"/>
      <c r="R178" s="168"/>
      <c r="S178" s="168"/>
      <c r="T178" s="168"/>
      <c r="U178" s="168"/>
      <c r="V178" s="168"/>
      <c r="W178" s="168"/>
      <c r="X178" s="168"/>
      <c r="Y178" s="168"/>
      <c r="Z178" s="168"/>
      <c r="AA178" s="168"/>
      <c r="AB178" s="168"/>
      <c r="AC178" s="168"/>
      <c r="AD178" s="168"/>
      <c r="AE178" s="171"/>
      <c r="AF178" s="171"/>
      <c r="AG178" s="171"/>
      <c r="AH178" s="171"/>
    </row>
    <row r="179" spans="1:35">
      <c r="A179" s="245"/>
      <c r="B179" s="245"/>
      <c r="C179" s="245"/>
      <c r="D179" s="245"/>
      <c r="E179" s="245"/>
      <c r="F179" s="245"/>
      <c r="G179" s="245"/>
      <c r="H179" s="245"/>
      <c r="I179" s="245"/>
      <c r="J179" s="245"/>
      <c r="K179" s="245"/>
      <c r="L179" s="245"/>
      <c r="M179" s="245"/>
      <c r="N179" s="245"/>
      <c r="O179" s="245"/>
      <c r="P179" s="245"/>
      <c r="Q179" s="168"/>
      <c r="R179" s="168"/>
      <c r="S179" s="168"/>
      <c r="T179" s="168"/>
      <c r="U179" s="168"/>
      <c r="V179" s="168"/>
      <c r="W179" s="168"/>
      <c r="X179" s="168"/>
      <c r="Y179" s="168"/>
      <c r="Z179" s="168"/>
      <c r="AA179" s="168"/>
      <c r="AB179" s="168"/>
      <c r="AC179" s="168"/>
      <c r="AD179" s="168"/>
      <c r="AE179" s="171"/>
      <c r="AF179" s="171"/>
      <c r="AG179" s="171"/>
      <c r="AH179" s="171"/>
    </row>
    <row r="180" spans="1:35">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c r="W180" s="246"/>
      <c r="X180" s="246"/>
      <c r="Y180" s="246"/>
      <c r="Z180" s="246"/>
      <c r="AA180" s="246"/>
      <c r="AB180" s="246"/>
      <c r="AC180" s="246"/>
      <c r="AD180" s="246"/>
      <c r="AE180" s="246"/>
      <c r="AF180" s="246"/>
      <c r="AG180" s="246"/>
      <c r="AH180" s="246"/>
      <c r="AI180" s="246"/>
    </row>
    <row r="181" spans="1:35">
      <c r="A181" s="170"/>
      <c r="B181" s="168"/>
      <c r="C181" s="169"/>
      <c r="D181" s="169"/>
      <c r="E181" s="168"/>
      <c r="F181" s="168"/>
      <c r="G181" s="170"/>
      <c r="H181" s="168"/>
      <c r="I181" s="168"/>
      <c r="J181" s="168"/>
      <c r="K181" s="168"/>
      <c r="L181" s="168"/>
      <c r="M181" s="168"/>
      <c r="N181" s="168"/>
      <c r="O181" s="168"/>
      <c r="P181" s="168"/>
      <c r="Q181" s="168"/>
      <c r="R181" s="168"/>
      <c r="S181" s="168"/>
      <c r="T181" s="168"/>
      <c r="U181" s="168"/>
      <c r="V181" s="168"/>
      <c r="W181" s="168"/>
      <c r="X181" s="168"/>
      <c r="Y181" s="168"/>
      <c r="Z181" s="168"/>
      <c r="AA181" s="168"/>
      <c r="AB181" s="168"/>
      <c r="AC181" s="168"/>
      <c r="AD181" s="168"/>
      <c r="AE181" s="171"/>
      <c r="AF181" s="171"/>
      <c r="AG181" s="171"/>
      <c r="AH181" s="171"/>
    </row>
    <row r="182" spans="1:35">
      <c r="A182" s="245"/>
      <c r="B182" s="245"/>
      <c r="C182" s="245"/>
      <c r="D182" s="245"/>
      <c r="E182" s="245"/>
      <c r="F182" s="245"/>
      <c r="G182" s="245"/>
      <c r="H182" s="245"/>
      <c r="I182" s="245"/>
      <c r="J182" s="245"/>
      <c r="K182" s="245"/>
      <c r="L182" s="245"/>
      <c r="M182" s="245"/>
      <c r="N182" s="245"/>
      <c r="O182" s="245"/>
      <c r="P182" s="245"/>
      <c r="Q182" s="245"/>
      <c r="R182" s="245"/>
      <c r="S182" s="245"/>
      <c r="T182" s="168"/>
      <c r="U182" s="168"/>
      <c r="V182" s="168"/>
      <c r="W182" s="168"/>
      <c r="X182" s="168"/>
      <c r="Y182" s="168"/>
      <c r="Z182" s="168"/>
      <c r="AA182" s="168"/>
      <c r="AB182" s="168"/>
      <c r="AC182" s="168"/>
      <c r="AD182" s="168"/>
      <c r="AE182" s="171"/>
      <c r="AF182" s="171"/>
      <c r="AG182" s="171"/>
      <c r="AH182" s="171"/>
    </row>
    <row r="183" spans="1:35">
      <c r="A183" s="247"/>
      <c r="B183" s="247"/>
      <c r="C183" s="247"/>
      <c r="D183" s="247"/>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c r="AH183" s="247"/>
      <c r="AI183" s="247"/>
    </row>
    <row r="184" spans="1:35">
      <c r="E184" s="134"/>
    </row>
    <row r="186" spans="1:35">
      <c r="A186" s="239"/>
      <c r="B186" s="239"/>
      <c r="C186" s="239"/>
      <c r="D186" s="239"/>
      <c r="E186" s="239"/>
      <c r="F186" s="239"/>
      <c r="G186" s="239"/>
      <c r="H186" s="239"/>
      <c r="I186" s="239"/>
      <c r="J186" s="239"/>
      <c r="K186" s="239"/>
      <c r="L186" s="239"/>
      <c r="M186" s="239"/>
      <c r="N186" s="239"/>
      <c r="O186" s="239"/>
      <c r="P186" s="239"/>
      <c r="Q186" s="239"/>
      <c r="R186" s="239"/>
      <c r="S186" s="239"/>
      <c r="T186" s="239"/>
      <c r="U186" s="239"/>
      <c r="V186" s="239"/>
      <c r="W186" s="239"/>
      <c r="X186" s="239"/>
      <c r="Y186" s="239"/>
      <c r="Z186" s="239"/>
      <c r="AA186" s="239"/>
      <c r="AB186" s="239"/>
      <c r="AC186" s="239"/>
      <c r="AD186" s="239"/>
      <c r="AE186" s="239"/>
      <c r="AF186" s="239"/>
      <c r="AG186" s="239"/>
      <c r="AH186" s="239"/>
      <c r="AI186" s="239"/>
    </row>
    <row r="187" spans="1:35">
      <c r="A187" s="239"/>
      <c r="B187" s="239"/>
      <c r="C187" s="239"/>
      <c r="D187" s="239"/>
      <c r="E187" s="239"/>
      <c r="F187" s="239"/>
      <c r="G187" s="239"/>
      <c r="H187" s="239"/>
      <c r="I187" s="239"/>
      <c r="J187" s="239"/>
      <c r="K187" s="239"/>
      <c r="L187" s="239"/>
      <c r="M187" s="239"/>
      <c r="N187" s="239"/>
      <c r="O187" s="239"/>
      <c r="P187" s="239"/>
      <c r="Q187" s="239"/>
      <c r="R187" s="239"/>
      <c r="S187" s="239"/>
      <c r="T187" s="239"/>
      <c r="U187" s="239"/>
      <c r="V187" s="239"/>
      <c r="W187" s="239"/>
      <c r="X187" s="239"/>
      <c r="Y187" s="239"/>
      <c r="Z187" s="239"/>
      <c r="AA187" s="239"/>
      <c r="AB187" s="239"/>
      <c r="AC187" s="239"/>
      <c r="AD187" s="239"/>
      <c r="AE187" s="239"/>
      <c r="AF187" s="239"/>
      <c r="AG187" s="239"/>
      <c r="AH187" s="239"/>
      <c r="AI187" s="239"/>
    </row>
    <row r="188" spans="1:35">
      <c r="A188" s="239"/>
      <c r="B188" s="239"/>
      <c r="C188" s="239"/>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39"/>
      <c r="Z188" s="239"/>
      <c r="AA188" s="239"/>
      <c r="AB188" s="239"/>
      <c r="AC188" s="239"/>
      <c r="AD188" s="239"/>
      <c r="AE188" s="239"/>
      <c r="AF188" s="239"/>
      <c r="AG188" s="239"/>
      <c r="AH188" s="239"/>
      <c r="AI188" s="239"/>
    </row>
    <row r="189" spans="1:35">
      <c r="A189" s="239"/>
      <c r="B189" s="239"/>
      <c r="C189" s="239"/>
      <c r="D189" s="239"/>
      <c r="E189" s="239"/>
      <c r="F189" s="239"/>
      <c r="G189" s="239"/>
      <c r="H189" s="239"/>
      <c r="I189" s="239"/>
      <c r="J189" s="239"/>
      <c r="K189" s="239"/>
      <c r="L189" s="239"/>
      <c r="M189" s="239"/>
      <c r="N189" s="239"/>
      <c r="O189" s="239"/>
      <c r="P189" s="239"/>
      <c r="Q189" s="239"/>
      <c r="R189" s="239"/>
      <c r="S189" s="239"/>
      <c r="T189" s="239"/>
      <c r="U189" s="239"/>
      <c r="V189" s="239"/>
      <c r="W189" s="239"/>
      <c r="X189" s="239"/>
      <c r="Y189" s="239"/>
      <c r="Z189" s="239"/>
      <c r="AA189" s="239"/>
      <c r="AB189" s="239"/>
      <c r="AC189" s="239"/>
      <c r="AD189" s="239"/>
      <c r="AE189" s="239"/>
      <c r="AF189" s="239"/>
      <c r="AG189" s="239"/>
      <c r="AH189" s="239"/>
      <c r="AI189" s="240"/>
    </row>
    <row r="190" spans="1:35">
      <c r="A190" s="241"/>
      <c r="B190" s="242"/>
      <c r="C190" s="242"/>
      <c r="D190" s="242"/>
      <c r="E190" s="242"/>
      <c r="F190" s="242"/>
      <c r="G190" s="242"/>
      <c r="H190" s="242"/>
      <c r="I190" s="242"/>
      <c r="J190" s="242"/>
      <c r="K190" s="242"/>
      <c r="L190" s="242"/>
      <c r="M190" s="242"/>
      <c r="N190" s="242"/>
      <c r="O190" s="242"/>
      <c r="P190" s="242"/>
      <c r="Q190" s="242"/>
      <c r="R190" s="242"/>
      <c r="S190" s="242"/>
      <c r="T190" s="242"/>
      <c r="U190" s="242"/>
      <c r="V190" s="242"/>
      <c r="W190" s="242"/>
      <c r="X190" s="242"/>
      <c r="Y190" s="242"/>
      <c r="Z190" s="242"/>
      <c r="AA190" s="242"/>
      <c r="AB190" s="242"/>
      <c r="AC190" s="242"/>
      <c r="AD190" s="242"/>
      <c r="AE190" s="242"/>
      <c r="AF190" s="242"/>
      <c r="AG190" s="242"/>
      <c r="AH190" s="242"/>
      <c r="AI190" s="240"/>
    </row>
  </sheetData>
  <mergeCells count="213">
    <mergeCell ref="A2:Q3"/>
    <mergeCell ref="S2:AI3"/>
    <mergeCell ref="A5:Q5"/>
    <mergeCell ref="S5:AI5"/>
    <mergeCell ref="A7:AI7"/>
    <mergeCell ref="A8:AI8"/>
    <mergeCell ref="A9:B9"/>
    <mergeCell ref="C9:D9"/>
    <mergeCell ref="G9:H9"/>
    <mergeCell ref="I9:J9"/>
    <mergeCell ref="K9:L9"/>
    <mergeCell ref="M9:N9"/>
    <mergeCell ref="O9:P9"/>
    <mergeCell ref="Q9:R9"/>
    <mergeCell ref="S9:T9"/>
    <mergeCell ref="U9:V9"/>
    <mergeCell ref="W9:X9"/>
    <mergeCell ref="Y9:Z9"/>
    <mergeCell ref="AA9:AB9"/>
    <mergeCell ref="AC9:AD9"/>
    <mergeCell ref="A10:A13"/>
    <mergeCell ref="B10:B13"/>
    <mergeCell ref="C10:D13"/>
    <mergeCell ref="E10:E13"/>
    <mergeCell ref="F10:F13"/>
    <mergeCell ref="G10:H12"/>
    <mergeCell ref="I10:J12"/>
    <mergeCell ref="K10:T10"/>
    <mergeCell ref="U10:AD10"/>
    <mergeCell ref="AE10:AE13"/>
    <mergeCell ref="AF10:AI10"/>
    <mergeCell ref="K11:O11"/>
    <mergeCell ref="P11:T11"/>
    <mergeCell ref="U11:Y11"/>
    <mergeCell ref="Z11:AD11"/>
    <mergeCell ref="AF11:AF13"/>
    <mergeCell ref="AG11:AG13"/>
    <mergeCell ref="AH11:AH13"/>
    <mergeCell ref="AI11:AI13"/>
    <mergeCell ref="K12:K13"/>
    <mergeCell ref="L12:O12"/>
    <mergeCell ref="P12:P13"/>
    <mergeCell ref="Q12:T12"/>
    <mergeCell ref="U12:U13"/>
    <mergeCell ref="V12:Y12"/>
    <mergeCell ref="Z12:Z13"/>
    <mergeCell ref="AA12:AD12"/>
    <mergeCell ref="A14:B14"/>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30:D130"/>
    <mergeCell ref="C131:D131"/>
    <mergeCell ref="C132:D132"/>
    <mergeCell ref="C133:D133"/>
    <mergeCell ref="C134:D134"/>
    <mergeCell ref="C135:D135"/>
    <mergeCell ref="C136:D136"/>
    <mergeCell ref="C137:D137"/>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A154:AI154"/>
    <mergeCell ref="A155:AI155"/>
    <mergeCell ref="A156:AI156"/>
    <mergeCell ref="A157:AI157"/>
    <mergeCell ref="A158:AI158"/>
    <mergeCell ref="A159:AI159"/>
    <mergeCell ref="A160:AI160"/>
    <mergeCell ref="A161:AI161"/>
    <mergeCell ref="A162:AI162"/>
    <mergeCell ref="A163:AI163"/>
    <mergeCell ref="A164:AI164"/>
    <mergeCell ref="A165:AI165"/>
    <mergeCell ref="S166:AI166"/>
    <mergeCell ref="A167:K167"/>
    <mergeCell ref="S167:AI167"/>
    <mergeCell ref="A168:K168"/>
    <mergeCell ref="A169:K169"/>
    <mergeCell ref="A170:N170"/>
    <mergeCell ref="A171:K171"/>
    <mergeCell ref="A172:K172"/>
    <mergeCell ref="A187:AI187"/>
    <mergeCell ref="A188:AI188"/>
    <mergeCell ref="A189:AI189"/>
    <mergeCell ref="A190:AI190"/>
    <mergeCell ref="A173:K173"/>
    <mergeCell ref="A174:K174"/>
    <mergeCell ref="S174:AI175"/>
    <mergeCell ref="A175:K175"/>
    <mergeCell ref="A179:P179"/>
    <mergeCell ref="A180:AI180"/>
    <mergeCell ref="A182:S182"/>
    <mergeCell ref="A183:AI183"/>
    <mergeCell ref="A186:AI186"/>
  </mergeCells>
  <pageMargins left="0.27" right="0" top="0.22" bottom="0.24" header="0.2" footer="0.2"/>
  <pageSetup paperSize="9" scale="83" orientation="landscape"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10.1</vt:lpstr>
      <vt:lpstr>'10.1'!Print_Titles</vt:lpstr>
      <vt:lpstr>Sheet2!Print_Titles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Customers</dc:creator>
  <cp:lastModifiedBy>Customers</cp:lastModifiedBy>
  <cp:lastPrinted>2019-12-11T20:00:12Z</cp:lastPrinted>
  <dcterms:created xsi:type="dcterms:W3CDTF">2019-06-18T14:05:40Z</dcterms:created>
  <dcterms:modified xsi:type="dcterms:W3CDTF">2019-12-11T20:19:30Z</dcterms:modified>
</cp:coreProperties>
</file>