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QUY PHẠM KỶ NIỆM CHƯƠNG VÌ SỰ NGHIỆP PHÁT TRIỂN TỈNH TQ\"/>
    </mc:Choice>
  </mc:AlternateContent>
  <xr:revisionPtr revIDLastSave="0" documentId="13_ncr:1_{A822167A-144B-4F51-B99A-0148FCBCE141}" xr6:coauthVersionLast="47" xr6:coauthVersionMax="47" xr10:uidLastSave="{00000000-0000-0000-0000-000000000000}"/>
  <bookViews>
    <workbookView xWindow="-108" yWindow="-108" windowWidth="23256" windowHeight="12456" firstSheet="1" activeTab="3" xr2:uid="{663788F5-BCBE-4CEA-BA4D-9B3E3C504815}"/>
  </bookViews>
  <sheets>
    <sheet name="Kangatang" sheetId="2" state="veryHidden" r:id="rId1"/>
    <sheet name="Biểu thống kê" sheetId="4" r:id="rId2"/>
    <sheet name="Tổng kinh phí" sheetId="9" r:id="rId3"/>
    <sheet name="Kinh phí 1 đợ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9" l="1"/>
  <c r="E16" i="9"/>
  <c r="E15" i="9"/>
  <c r="E14" i="9"/>
  <c r="F11" i="9"/>
  <c r="E16" i="8"/>
  <c r="E15" i="8"/>
  <c r="E14" i="8"/>
  <c r="F11" i="8"/>
  <c r="G11" i="8" s="1"/>
  <c r="C9" i="4"/>
  <c r="C6" i="4"/>
  <c r="C5" i="4"/>
  <c r="C4" i="4"/>
  <c r="C12" i="4" s="1"/>
  <c r="E17" i="8" l="1"/>
  <c r="E17" i="9"/>
  <c r="E18" i="9" s="1"/>
  <c r="E18" i="8"/>
</calcChain>
</file>

<file path=xl/sharedStrings.xml><?xml version="1.0" encoding="utf-8"?>
<sst xmlns="http://schemas.openxmlformats.org/spreadsheetml/2006/main" count="81" uniqueCount="44">
  <si>
    <t>STT</t>
  </si>
  <si>
    <t>Tổng cộng</t>
  </si>
  <si>
    <t>I</t>
  </si>
  <si>
    <t>III</t>
  </si>
  <si>
    <t>Số lượng</t>
  </si>
  <si>
    <t xml:space="preserve">Đối tượng </t>
  </si>
  <si>
    <t>II</t>
  </si>
  <si>
    <t xml:space="preserve">Cá nhân đã hoặc đang đảm nhiệm chức vụ Bí thư Tỉnh ủy </t>
  </si>
  <si>
    <r>
      <t xml:space="preserve">THỐNG KÊ ĐỐI TƯỢNG XÉT TẶNG KỶ NIỆM CHƯƠNG
</t>
    </r>
    <r>
      <rPr>
        <i/>
        <sz val="12"/>
        <color theme="1"/>
        <rFont val="Times New Roman"/>
        <family val="1"/>
      </rPr>
      <t>(Kèm theo Tờ trình số:             /TTr-UBND ngày         tháng     năm 2026 của Ủy ban nhân dân tỉnh)</t>
    </r>
  </si>
  <si>
    <t>Cá nhân đã hoặc đang đảm nhiệm một trong các chức vụ (nhiệm vụ) từ đủ 01 nhiệm kỳ (05 năm) trở lên, gồm: Phó Bí thư Tỉnh ủy; Chủ tịch Hội đồng nhân dân tỉnh; Chủ tịch Ủy ban nhân dân tỉnh; Trưởng đoàn Đại biểu Quốc hội; Chủ tịch Ủy ban Mặt trận Tổ quốc Việt Nam tỉnh Tuyên Quang; Ủy viên Ban Thường vụ Tỉnh ủy; Phó Chủ tịch Hội đồng nhân dân tỉnh; Phó Chủ tịch Ủy ban nhân dân tỉnh; Phó Trưởng đoàn chuyên trách Đoàn Đại biểu Quốc hội tỉnh Tuyên Quang; Đại biểu Quốc hội thuộc Đoàn đại biểu Quốc hội tỉnh Tuyên Quang.</t>
  </si>
  <si>
    <t>Cá nhân có thời gian công tác tại tỉnh Tuyên Quang từ đủ 10 năm trở lên, đã hoặc đang đảm nhiệm một trong các chức vụ (nhiệm vụ) sau: Ủy viên Ban Chấp hành Đảng bộ tỉnh; Trưởng các cơ quan tham mưu, giúp việc, đơn vị sự nghiệp thuộc Tỉnh ủy; Trưởng các cơ quan chuyên môn, tổ chức hành chính khác, đơn vị sự nghiệp thuộc Ủy ban nhân dân tỉnh; Trưởng các ban của Hội đồng nhân dân tỉnh, Chánh Văn phòng đoàn đại biểu Quốc hội và Hội đồng nhân dân tỉnh; Trưởng các tổ chức chính trị - xã hội tỉnh; Trưởng các cơ quan trung ương đóng trên địa bàn tỉnh; Đại biểu Hội đồng nhân dân tỉnh.</t>
  </si>
  <si>
    <t>Cá nhân có thời gian công tác tại tỉnh Tuyên Quang từ đủ 15 năm trở lên, đã hoặc đang đảm nhiệm một trong các chức vụ sau: Cấp phó các cơ quan tham mưu, giúp việc, đơn vị sự nghiệp thuộc Tỉnh ủy; cấp phó các cơ quan chuyên môn, tổ chức hành chính khác, đơn vị sự nghiệp thuộc Ủy ban nhân dân tỉnh; Phó các ban của Hội đồng nhân dân tỉnh, Phó Chánh Văn phòng đoàn đại biểu Quốc hội và Hội đồng nhân dân tỉnh; cấp phó các tổ chức chính trị - xã hội tỉnh; cấp phó các cơ quan trung ương đóng trên địa bàn tỉnh; Phó Bí thư chuyên trách Đảng ủy các cơ quan đảng tỉnh, Đảng ủy Ủy ban nhân dân tỉnh (không là Ủy viên Ban Thường vụ Tỉnh ủy hoặc Ủy viên Ban Chấp hành đảng bộ tỉnh); Phó Chủ tịch Ủy ban Mặt trận Tổ quốc Việt Nam tỉnh; Trưởng các hội cấp tỉnh do Đảng, Nhà nước giao nhiệm vụ; Ủy viên Ủy ban kiểm tra Tỉnh ủy; Bí thư, Phó Bí thư Huyện ủy và tương đương; Chủ tịch Hội đồng nhân dân, Chủ tịch Ủy ban nhân dân cấp huyện trước khi thực hiện chính quyền địa phương hai cấp; Bí thư, Phó Bí thư Đảng ủy; Chủ tịch Hội đồng nhân dân, Chủ tịch Ủy ban nhân dân cấp xã từ khi thực hiện chính quyền địa phương hai cấp.</t>
  </si>
  <si>
    <t>Cá nhân có thời gian công tác tại tỉnh Tuyên Quang từ đủ 20 năm trở lên, đã hoặc đang đảm nhiệm một trong các chức vụ sau: Trưởng phòng và tương đương thuộc các cơ quan tham mưu, giúp việc, đơn vị sự nghiệp thuộc Tỉnh ủy; Trưởng phòng và tương đương thuộc các cơ quan chuyên môn, tổ chức hành chính khác, đơn vị sự nghiệp thuộc Ủy ban nhân dân tỉnh; Trưởng phòng thuộc Văn phòng đoàn đại biểu Quốc hội và Hội đồng nhân dân tỉnh; Trưởng ban và tương đương, trưởng đơn vị sự nghiệp thuộc Mặt trận Tổ quốc Việt Nam tỉnh; Ủy viên Ban Thường vụ các tổ chức chính trị - xã hội tỉnh; Phó các hội cấp tỉnh do Đảng, Nhà nước giao nhiệm vụ; Ủy viên Ban Thường vụ chuyên trách Đảng ủy các cơ quan đảng tỉnh, Đảng ủy Ủy ban nhân dân tỉnh; Ủy viên Ban Thường vụ Huyện ủy và tương đương; Phó Chủ tịch Hội đồng nhân dân, Phó Chủ tịch Ủy ban nhân dân, Chủ tịch Ủy ban Mặt trận Tổ quốc Việt Nam cấp huyện trước khi thực hiện chính quyền địa phương hai cấp.
Ủy viên Ban Thường vụ Đảng ủy, Phó Chủ tịch Hội đồng nhân dân, Phó Chủ tịch Ủy ban nhân dân, Chủ tịch Ủy ban Mặt trận Tổ quốc Việt Nam cấp xã từ khi thực hiện chính quyền địa phương hai cấp; Trưởng phòng, đơn vị thuộc các cơ quan trung ương đóng trên địa bàn tỉnh.</t>
  </si>
  <si>
    <t>Cá nhân có thời gian công tác tại tỉnh Tuyên Quang từ đủ 25 năm trở lên đối với nữ, từ đủ 30 năm trở lên đối với nam và có ít nhất 01 lần được khen thưởng cấp Nhà nước do Ủy ban nhân dân tỉnh Tuyên Quang đề nghị hoặc được khen thưởng cấp Bộ, ban, ngành, tỉnh, gồm: Cán bộ, công chức, viên chức, người lao động đã và đang công tác trong các cơ quan Đảng, Nhà nước, Mặt trận Tổ quốc Việt Nam, các tổ chức chính trị - xã hội, các hội quần chúng được Đảng, Nhà nước giao nhiệm vụ, các đơn vị sự nghiệp công lập, các doanh nghiệp Nhà nước, các cơ quan trung ương đóng trên địa bàn tỉnh; Cán bộ, chiến sĩ các lực lượng vũ trang trên địa bàn tỉnh.</t>
  </si>
  <si>
    <t>Công nhân, người lao động và công dân lập được nhiều thành tích trong lao động, sản xuất, có ít nhất 01 lần được khen thưởng cấp Nhà nước do Ủy ban nhân dân tỉnh Tuyên Quang đề nghị hoặc được khen thưởng cấp Bộ, ban, ngành, tỉnh.</t>
  </si>
  <si>
    <t>Cá nhân là người đứng đầu doanh nghiệp tư nhân, hợp tác xã có hoạt động sản xuất, kinh doanh trên địa bàn tỉnh Tuyên Quang theo quy định của pháp luật từ đủ 10 năm trở lên và có ít nhất 01 lần được khen thưởng cấp Nhà nước do Ủy ban nhân dân tỉnh Tuyên Quang đề nghị hoặc được khen thưởng cấp Bộ, ban, ngành, tỉnh</t>
  </si>
  <si>
    <t>ĐVT: đồng</t>
  </si>
  <si>
    <t>Tiền thưởng</t>
  </si>
  <si>
    <t>Hình thức khen thưởng</t>
  </si>
  <si>
    <r>
      <t xml:space="preserve">MỨC TIỀN THƯỞNG
</t>
    </r>
    <r>
      <rPr>
        <i/>
        <sz val="12"/>
        <rFont val="Times New Roman"/>
        <family val="1"/>
      </rPr>
      <t xml:space="preserve"> (Lấy mức tối đa 0,6 lần mức lương cơ sở theo quy định tại Nghị định số 152/2025/NĐ-CP ngày 14/6/2025)</t>
    </r>
  </si>
  <si>
    <r>
      <t xml:space="preserve">Tổng
</t>
    </r>
    <r>
      <rPr>
        <i/>
        <sz val="12"/>
        <rFont val="Times New Roman"/>
        <family val="1"/>
      </rPr>
      <t>(7=3x6)</t>
    </r>
  </si>
  <si>
    <t>Mức lương cơ sở</t>
  </si>
  <si>
    <t>Hệ số</t>
  </si>
  <si>
    <r>
      <t xml:space="preserve">Thành tiền
</t>
    </r>
    <r>
      <rPr>
        <i/>
        <sz val="12"/>
        <rFont val="Times New Roman"/>
        <family val="1"/>
      </rPr>
      <t>(6=4x5)</t>
    </r>
  </si>
  <si>
    <t>(1)</t>
  </si>
  <si>
    <t>(2)</t>
  </si>
  <si>
    <t>(3)</t>
  </si>
  <si>
    <t>(4)</t>
  </si>
  <si>
    <t>(5)</t>
  </si>
  <si>
    <t>(6)</t>
  </si>
  <si>
    <t>(7)</t>
  </si>
  <si>
    <t>Kỷ niệm chương</t>
  </si>
  <si>
    <t>Kinh phí chi in ấn, làm hiện vật khen thưởng</t>
  </si>
  <si>
    <t>Nội dung</t>
  </si>
  <si>
    <t>Đơn giá</t>
  </si>
  <si>
    <t>Thành tiền</t>
  </si>
  <si>
    <t>Huy hiệu Kỷ niệm chương + hộp đựng</t>
  </si>
  <si>
    <t>Phôi in hoa văn (360mm x 237mm)</t>
  </si>
  <si>
    <t>Khung bằng khen  (5cm x 40cm x 30cm)</t>
  </si>
  <si>
    <t>Tổng</t>
  </si>
  <si>
    <t>Tổng Kinh phí: 
(III=I+II)</t>
  </si>
  <si>
    <t>KHÁI TOÁN CHI TIẾT KINH PHÍ THỰC HIỆN XÉT TẶNG KỶ NIỆM CHƯƠNG THEO ĐỢT</t>
  </si>
  <si>
    <t>(Kèm theo Tờ trình số:             /TTr-UBND ngày         tháng     năm 2026 của Ủy ban nhân dân tỉnh)</t>
  </si>
  <si>
    <t xml:space="preserve">KHÁI TOÁN CHI TIẾT TỔNG KINH PHÍ THỰC HIỆN XÉT TẶNG KỶ NIỆM CHƯƠNG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</si>
</sst>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8" formatCode="_(* #,##0_);_(* \(#,##0\);_(* &quot;-&quot;??_);_(@_)"/>
  </numFmts>
  <fonts count="17" x14ac:knownFonts="1">
    <font>
      <sz val="11"/>
      <color theme="1"/>
      <name val="Calibri"/>
      <family val="2"/>
      <scheme val="minor"/>
    </font>
    <font>
      <sz val="14"/>
      <color theme="1"/>
      <name val="Calibri"/>
      <family val="2"/>
      <scheme val="minor"/>
    </font>
    <font>
      <sz val="14"/>
      <color theme="1"/>
      <name val="Times New Roman"/>
      <family val="1"/>
    </font>
    <font>
      <b/>
      <sz val="14"/>
      <color theme="1"/>
      <name val="Times New Roman"/>
      <family val="1"/>
    </font>
    <font>
      <b/>
      <sz val="12"/>
      <color theme="1"/>
      <name val="Times New Roman"/>
      <family val="1"/>
    </font>
    <font>
      <i/>
      <sz val="12"/>
      <color theme="1"/>
      <name val="Times New Roman"/>
      <family val="1"/>
    </font>
    <font>
      <sz val="12"/>
      <color theme="1"/>
      <name val="Times New Roman"/>
      <family val="1"/>
    </font>
    <font>
      <sz val="12"/>
      <color theme="1"/>
      <name val="Calibri"/>
      <family val="2"/>
      <scheme val="minor"/>
    </font>
    <font>
      <b/>
      <sz val="12"/>
      <name val="Times New Roman"/>
      <family val="1"/>
    </font>
    <font>
      <sz val="12"/>
      <name val="Times New Roman"/>
      <family val="1"/>
    </font>
    <font>
      <b/>
      <sz val="14"/>
      <color rgb="FFFF0000"/>
      <name val="Times New Roman"/>
      <family val="1"/>
    </font>
    <font>
      <b/>
      <sz val="14"/>
      <color rgb="FFFF0000"/>
      <name val="Calibri"/>
      <family val="2"/>
      <scheme val="minor"/>
    </font>
    <font>
      <b/>
      <sz val="11"/>
      <color rgb="FFFF0000"/>
      <name val="Calibri"/>
      <family val="2"/>
      <scheme val="minor"/>
    </font>
    <font>
      <sz val="11"/>
      <color theme="1"/>
      <name val="Calibri"/>
      <family val="2"/>
      <scheme val="minor"/>
    </font>
    <font>
      <b/>
      <sz val="11"/>
      <color theme="1"/>
      <name val="Times New Roman"/>
      <family val="1"/>
    </font>
    <font>
      <i/>
      <sz val="12"/>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3" fillId="0" borderId="0" applyFont="0" applyFill="0" applyBorder="0" applyAlignment="0" applyProtection="0"/>
  </cellStyleXfs>
  <cellXfs count="75">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justify" vertical="center"/>
    </xf>
    <xf numFmtId="0" fontId="10" fillId="0" borderId="0" xfId="0" applyFont="1"/>
    <xf numFmtId="0" fontId="11" fillId="0" borderId="0" xfId="0" applyFont="1"/>
    <xf numFmtId="0" fontId="12" fillId="0" borderId="0" xfId="0" applyFont="1"/>
    <xf numFmtId="0" fontId="10"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1" xfId="0" applyFont="1" applyBorder="1" applyAlignment="1">
      <alignment horizontal="left" vertical="center" wrapText="1"/>
    </xf>
    <xf numFmtId="0" fontId="4" fillId="0" borderId="0" xfId="0" applyFont="1" applyAlignment="1">
      <alignment horizontal="center" vertical="center" wrapText="1"/>
    </xf>
    <xf numFmtId="0" fontId="6" fillId="0" borderId="1" xfId="0" applyFont="1" applyBorder="1" applyAlignment="1">
      <alignment horizontal="left" vertical="center" wrapText="1"/>
    </xf>
    <xf numFmtId="3" fontId="2" fillId="0" borderId="0" xfId="0" applyNumberFormat="1" applyFont="1" applyAlignment="1">
      <alignment horizontal="center"/>
    </xf>
    <xf numFmtId="3" fontId="1" fillId="0" borderId="0" xfId="0" applyNumberFormat="1" applyFont="1" applyAlignment="1">
      <alignment horizontal="center"/>
    </xf>
    <xf numFmtId="3" fontId="0" fillId="0" borderId="0" xfId="0" applyNumberFormat="1" applyAlignment="1">
      <alignment horizontal="center"/>
    </xf>
    <xf numFmtId="3" fontId="4" fillId="0" borderId="1" xfId="0" applyNumberFormat="1" applyFont="1" applyBorder="1" applyAlignment="1">
      <alignment vertical="center" wrapText="1"/>
    </xf>
    <xf numFmtId="3" fontId="6"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3" fontId="9"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xf>
    <xf numFmtId="0" fontId="5" fillId="0" borderId="0" xfId="0" applyFont="1" applyAlignment="1">
      <alignment horizontal="center" wrapText="1"/>
    </xf>
    <xf numFmtId="3" fontId="5" fillId="0" borderId="0" xfId="0" applyNumberFormat="1" applyFont="1" applyAlignment="1">
      <alignment horizontal="center" wrapText="1"/>
    </xf>
    <xf numFmtId="0" fontId="5" fillId="0" borderId="0" xfId="0" applyFont="1"/>
    <xf numFmtId="3" fontId="5" fillId="0" borderId="0" xfId="0" applyNumberFormat="1" applyFont="1" applyAlignment="1">
      <alignment horizontal="right"/>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3" fontId="4" fillId="0" borderId="5" xfId="0" applyNumberFormat="1" applyFont="1" applyBorder="1" applyAlignment="1">
      <alignment horizontal="center" vertical="center" wrapText="1"/>
    </xf>
    <xf numFmtId="0" fontId="14" fillId="0" borderId="0" xfId="0" applyFont="1" applyAlignment="1">
      <alignment vertical="center" wrapText="1"/>
    </xf>
    <xf numFmtId="3" fontId="14" fillId="0" borderId="0" xfId="0" applyNumberFormat="1" applyFont="1" applyAlignment="1">
      <alignment vertical="center" wrapText="1"/>
    </xf>
    <xf numFmtId="0" fontId="8" fillId="2" borderId="1" xfId="0"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5" fillId="2" borderId="1" xfId="0" quotePrefix="1" applyFont="1" applyFill="1" applyBorder="1" applyAlignment="1">
      <alignment horizontal="center" vertical="center" wrapText="1"/>
    </xf>
    <xf numFmtId="3" fontId="15" fillId="2" borderId="1" xfId="0" quotePrefix="1"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3"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right" vertical="center" wrapText="1"/>
    </xf>
    <xf numFmtId="3" fontId="8" fillId="2" borderId="1" xfId="0" applyNumberFormat="1" applyFont="1" applyFill="1" applyBorder="1" applyAlignment="1">
      <alignment horizontal="center" vertical="center" wrapText="1"/>
    </xf>
    <xf numFmtId="0" fontId="4" fillId="0" borderId="6" xfId="0" applyFont="1" applyBorder="1" applyAlignment="1">
      <alignment vertical="center" wrapText="1"/>
    </xf>
    <xf numFmtId="168"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3" fontId="0" fillId="0" borderId="0" xfId="0" applyNumberFormat="1"/>
    <xf numFmtId="3" fontId="6" fillId="0" borderId="1" xfId="0" applyNumberFormat="1" applyFont="1" applyBorder="1" applyAlignment="1">
      <alignment horizontal="right" vertical="center" wrapText="1"/>
    </xf>
    <xf numFmtId="168" fontId="6" fillId="0" borderId="1" xfId="1" applyNumberFormat="1" applyFont="1" applyBorder="1" applyAlignment="1">
      <alignment vertical="center" wrapText="1"/>
    </xf>
    <xf numFmtId="3" fontId="16" fillId="0" borderId="0" xfId="0" applyNumberFormat="1" applyFont="1"/>
    <xf numFmtId="0" fontId="4" fillId="0" borderId="1" xfId="0" applyFont="1" applyBorder="1" applyAlignment="1">
      <alignment vertical="center" wrapText="1"/>
    </xf>
    <xf numFmtId="168" fontId="4" fillId="0" borderId="1" xfId="1" applyNumberFormat="1" applyFont="1" applyBorder="1" applyAlignment="1">
      <alignment vertical="center" wrapText="1"/>
    </xf>
    <xf numFmtId="3" fontId="4" fillId="0" borderId="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3" fontId="6" fillId="0" borderId="0" xfId="0" applyNumberFormat="1" applyFont="1" applyBorder="1" applyAlignment="1">
      <alignment horizontal="right" vertical="center" wrapText="1"/>
    </xf>
    <xf numFmtId="168" fontId="6" fillId="0" borderId="0" xfId="1" applyNumberFormat="1" applyFont="1" applyBorder="1" applyAlignment="1">
      <alignment vertical="center" wrapText="1"/>
    </xf>
    <xf numFmtId="0" fontId="4" fillId="0" borderId="0" xfId="0" applyFont="1" applyBorder="1" applyAlignment="1">
      <alignment vertical="center" wrapText="1"/>
    </xf>
    <xf numFmtId="0" fontId="5" fillId="0" borderId="0" xfId="0" applyFont="1" applyAlignment="1">
      <alignment horizontal="center" vertical="center" wrapText="1"/>
    </xf>
    <xf numFmtId="3" fontId="10" fillId="0" borderId="0" xfId="0" applyNumberFormat="1"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8C72-E82F-40FD-8B0F-046B1C06F470}">
  <sheetPr>
    <pageSetUpPr fitToPage="1"/>
  </sheetPr>
  <dimension ref="A1:W33"/>
  <sheetViews>
    <sheetView workbookViewId="0">
      <pane ySplit="2784" topLeftCell="A11" activePane="bottomLeft"/>
      <selection sqref="A1:C1"/>
      <selection pane="bottomLeft" activeCell="D5" sqref="D5"/>
    </sheetView>
  </sheetViews>
  <sheetFormatPr defaultRowHeight="14.4" x14ac:dyDescent="0.3"/>
  <cols>
    <col min="1" max="1" width="6" style="6" customWidth="1"/>
    <col min="2" max="2" width="77.109375" customWidth="1"/>
    <col min="3" max="3" width="18.77734375" style="27" customWidth="1"/>
    <col min="4" max="4" width="49.109375" customWidth="1"/>
  </cols>
  <sheetData>
    <row r="1" spans="1:23" ht="62.4" customHeight="1" x14ac:dyDescent="0.35">
      <c r="A1" s="23" t="s">
        <v>8</v>
      </c>
      <c r="B1" s="23"/>
      <c r="C1" s="23"/>
      <c r="D1" s="3"/>
      <c r="E1" s="3"/>
      <c r="F1" s="3"/>
      <c r="G1" s="3"/>
      <c r="H1" s="3"/>
      <c r="I1" s="2"/>
      <c r="J1" s="2"/>
      <c r="K1" s="2"/>
      <c r="L1" s="2"/>
      <c r="M1" s="1"/>
      <c r="N1" s="1"/>
      <c r="O1" s="1"/>
      <c r="P1" s="1"/>
      <c r="Q1" s="1"/>
      <c r="R1" s="1"/>
      <c r="S1" s="1"/>
      <c r="T1" s="1"/>
      <c r="U1" s="1"/>
      <c r="V1" s="1"/>
      <c r="W1" s="1"/>
    </row>
    <row r="2" spans="1:23" ht="27" customHeight="1" x14ac:dyDescent="0.35">
      <c r="A2" s="31" t="s">
        <v>0</v>
      </c>
      <c r="B2" s="31" t="s">
        <v>5</v>
      </c>
      <c r="C2" s="32" t="s">
        <v>4</v>
      </c>
      <c r="D2" s="9"/>
      <c r="E2" s="2"/>
      <c r="F2" s="2"/>
      <c r="G2" s="2"/>
      <c r="H2" s="2"/>
      <c r="I2" s="2"/>
      <c r="J2" s="2"/>
      <c r="K2" s="2"/>
      <c r="L2" s="2"/>
      <c r="M2" s="1"/>
      <c r="N2" s="1"/>
      <c r="O2" s="1"/>
      <c r="P2" s="1"/>
      <c r="Q2" s="1"/>
      <c r="R2" s="1"/>
      <c r="S2" s="1"/>
      <c r="T2" s="1"/>
      <c r="U2" s="1"/>
      <c r="V2" s="1"/>
      <c r="W2" s="1"/>
    </row>
    <row r="3" spans="1:23" ht="10.199999999999999" customHeight="1" x14ac:dyDescent="0.35">
      <c r="A3" s="31"/>
      <c r="B3" s="31"/>
      <c r="C3" s="32"/>
      <c r="D3" s="9"/>
      <c r="E3" s="2"/>
      <c r="F3" s="2"/>
      <c r="G3" s="2"/>
      <c r="H3" s="2"/>
      <c r="I3" s="2"/>
      <c r="J3" s="2"/>
      <c r="K3" s="2"/>
      <c r="L3" s="2"/>
      <c r="M3" s="1"/>
      <c r="N3" s="1"/>
      <c r="O3" s="1"/>
      <c r="P3" s="1"/>
      <c r="Q3" s="1"/>
      <c r="R3" s="1"/>
      <c r="S3" s="1"/>
      <c r="T3" s="1"/>
      <c r="U3" s="1"/>
      <c r="V3" s="1"/>
      <c r="W3" s="1"/>
    </row>
    <row r="4" spans="1:23" s="21" customFormat="1" ht="30.6" customHeight="1" x14ac:dyDescent="0.3">
      <c r="A4" s="33">
        <v>1</v>
      </c>
      <c r="B4" s="13" t="s">
        <v>7</v>
      </c>
      <c r="C4" s="34">
        <f>1+7</f>
        <v>8</v>
      </c>
      <c r="D4" s="18"/>
      <c r="E4" s="19"/>
      <c r="F4" s="19"/>
      <c r="G4" s="19"/>
      <c r="H4" s="19"/>
      <c r="I4" s="19"/>
      <c r="J4" s="19"/>
      <c r="K4" s="19"/>
      <c r="L4" s="19"/>
      <c r="M4" s="20"/>
      <c r="N4" s="20"/>
      <c r="O4" s="20"/>
      <c r="P4" s="20"/>
      <c r="Q4" s="20"/>
      <c r="R4" s="20"/>
      <c r="S4" s="20"/>
      <c r="T4" s="20"/>
      <c r="U4" s="20"/>
      <c r="V4" s="20"/>
      <c r="W4" s="20"/>
    </row>
    <row r="5" spans="1:23" s="17" customFormat="1" ht="118.8" customHeight="1" x14ac:dyDescent="0.35">
      <c r="A5" s="33">
        <v>2</v>
      </c>
      <c r="B5" s="22" t="s">
        <v>9</v>
      </c>
      <c r="C5" s="34">
        <f>93+70</f>
        <v>163</v>
      </c>
      <c r="D5" s="15"/>
      <c r="E5" s="15"/>
      <c r="F5" s="15"/>
      <c r="G5" s="15"/>
      <c r="H5" s="15"/>
      <c r="I5" s="15"/>
      <c r="J5" s="15"/>
      <c r="K5" s="15"/>
      <c r="L5" s="15"/>
      <c r="M5" s="16"/>
      <c r="N5" s="16"/>
      <c r="O5" s="16"/>
      <c r="P5" s="16"/>
      <c r="Q5" s="16"/>
      <c r="R5" s="16"/>
      <c r="S5" s="16"/>
      <c r="T5" s="16"/>
      <c r="U5" s="16"/>
      <c r="V5" s="16"/>
      <c r="W5" s="16"/>
    </row>
    <row r="6" spans="1:23" s="21" customFormat="1" ht="133.19999999999999" customHeight="1" x14ac:dyDescent="0.3">
      <c r="A6" s="33">
        <v>3</v>
      </c>
      <c r="B6" s="22" t="s">
        <v>10</v>
      </c>
      <c r="C6" s="34">
        <f>837+116</f>
        <v>953</v>
      </c>
      <c r="D6" s="74"/>
      <c r="E6" s="19"/>
      <c r="F6" s="19"/>
      <c r="G6" s="19"/>
      <c r="H6" s="19"/>
      <c r="I6" s="19"/>
      <c r="J6" s="19"/>
      <c r="K6" s="19"/>
      <c r="L6" s="19"/>
      <c r="M6" s="20"/>
      <c r="N6" s="20"/>
      <c r="O6" s="20"/>
      <c r="P6" s="20"/>
      <c r="Q6" s="20"/>
      <c r="R6" s="20"/>
      <c r="S6" s="20"/>
      <c r="T6" s="20"/>
      <c r="U6" s="20"/>
      <c r="V6" s="20"/>
      <c r="W6" s="20"/>
    </row>
    <row r="7" spans="1:23" s="21" customFormat="1" ht="221.4" customHeight="1" x14ac:dyDescent="0.3">
      <c r="A7" s="33">
        <v>4</v>
      </c>
      <c r="B7" s="22" t="s">
        <v>11</v>
      </c>
      <c r="C7" s="34">
        <v>608</v>
      </c>
      <c r="D7" s="19"/>
      <c r="E7" s="19"/>
      <c r="F7" s="19"/>
      <c r="G7" s="19"/>
      <c r="H7" s="19"/>
      <c r="I7" s="19"/>
      <c r="J7" s="19"/>
      <c r="K7" s="19"/>
      <c r="L7" s="19"/>
      <c r="M7" s="20"/>
      <c r="N7" s="20"/>
      <c r="O7" s="20"/>
      <c r="P7" s="20"/>
      <c r="Q7" s="20"/>
      <c r="R7" s="20"/>
      <c r="S7" s="20"/>
      <c r="T7" s="20"/>
      <c r="U7" s="20"/>
      <c r="V7" s="20"/>
      <c r="W7" s="20"/>
    </row>
    <row r="8" spans="1:23" s="21" customFormat="1" ht="258.60000000000002" customHeight="1" x14ac:dyDescent="0.3">
      <c r="A8" s="33">
        <v>5</v>
      </c>
      <c r="B8" s="22" t="s">
        <v>12</v>
      </c>
      <c r="C8" s="34">
        <v>1345</v>
      </c>
      <c r="D8" s="19"/>
      <c r="E8" s="19"/>
      <c r="F8" s="19"/>
      <c r="G8" s="19"/>
      <c r="H8" s="19"/>
      <c r="I8" s="19"/>
      <c r="J8" s="19"/>
      <c r="K8" s="19"/>
      <c r="L8" s="19"/>
      <c r="M8" s="20"/>
      <c r="N8" s="20"/>
      <c r="O8" s="20"/>
      <c r="P8" s="20"/>
      <c r="Q8" s="20"/>
      <c r="R8" s="20"/>
      <c r="S8" s="20"/>
      <c r="T8" s="20"/>
      <c r="U8" s="20"/>
      <c r="V8" s="20"/>
      <c r="W8" s="20"/>
    </row>
    <row r="9" spans="1:23" s="21" customFormat="1" ht="138.6" customHeight="1" x14ac:dyDescent="0.3">
      <c r="A9" s="33">
        <v>6</v>
      </c>
      <c r="B9" s="22" t="s">
        <v>13</v>
      </c>
      <c r="C9" s="34">
        <f>4014+2511</f>
        <v>6525</v>
      </c>
      <c r="D9" s="19"/>
      <c r="E9" s="19"/>
      <c r="F9" s="19"/>
      <c r="G9" s="19"/>
      <c r="H9" s="19"/>
      <c r="I9" s="19"/>
      <c r="J9" s="19"/>
      <c r="K9" s="19"/>
      <c r="L9" s="19"/>
      <c r="M9" s="20"/>
      <c r="N9" s="20"/>
      <c r="O9" s="20"/>
      <c r="P9" s="20"/>
      <c r="Q9" s="20"/>
      <c r="R9" s="20"/>
      <c r="S9" s="20"/>
      <c r="T9" s="20"/>
      <c r="U9" s="20"/>
      <c r="V9" s="20"/>
      <c r="W9" s="20"/>
    </row>
    <row r="10" spans="1:23" s="12" customFormat="1" ht="70.8" customHeight="1" x14ac:dyDescent="0.3">
      <c r="A10" s="33">
        <v>7</v>
      </c>
      <c r="B10" s="14" t="s">
        <v>15</v>
      </c>
      <c r="C10" s="34">
        <v>300</v>
      </c>
      <c r="D10" s="10"/>
      <c r="E10" s="10"/>
      <c r="F10" s="10"/>
      <c r="G10" s="10"/>
      <c r="H10" s="10"/>
      <c r="I10" s="10"/>
      <c r="J10" s="10"/>
      <c r="K10" s="10"/>
      <c r="L10" s="10"/>
    </row>
    <row r="11" spans="1:23" s="12" customFormat="1" ht="70.8" customHeight="1" x14ac:dyDescent="0.3">
      <c r="A11" s="33">
        <v>8</v>
      </c>
      <c r="B11" s="14" t="s">
        <v>14</v>
      </c>
      <c r="C11" s="34">
        <v>1000</v>
      </c>
      <c r="D11" s="10"/>
      <c r="E11" s="10"/>
      <c r="F11" s="10"/>
      <c r="G11" s="10"/>
      <c r="H11" s="10"/>
      <c r="I11" s="10"/>
      <c r="J11" s="10"/>
      <c r="K11" s="10"/>
      <c r="L11" s="10"/>
    </row>
    <row r="12" spans="1:23" ht="18" x14ac:dyDescent="0.35">
      <c r="A12" s="31" t="s">
        <v>1</v>
      </c>
      <c r="B12" s="31"/>
      <c r="C12" s="35">
        <f>SUM(C4:C11)</f>
        <v>10902</v>
      </c>
      <c r="D12" s="2"/>
      <c r="E12" s="2"/>
      <c r="F12" s="2"/>
      <c r="G12" s="2"/>
      <c r="H12" s="2"/>
      <c r="I12" s="2"/>
      <c r="J12" s="2"/>
      <c r="K12" s="2"/>
      <c r="L12" s="2"/>
      <c r="M12" s="1"/>
      <c r="N12" s="1"/>
      <c r="O12" s="1"/>
      <c r="P12" s="1"/>
      <c r="Q12" s="1"/>
      <c r="R12" s="1"/>
      <c r="S12" s="1"/>
      <c r="T12" s="1"/>
      <c r="U12" s="1"/>
      <c r="V12" s="1"/>
      <c r="W12" s="1"/>
    </row>
    <row r="13" spans="1:23" ht="18" x14ac:dyDescent="0.35">
      <c r="A13" s="4"/>
      <c r="B13" s="2"/>
      <c r="C13" s="25"/>
      <c r="D13" s="2"/>
      <c r="E13" s="2"/>
      <c r="F13" s="2"/>
      <c r="G13" s="2"/>
      <c r="H13" s="2"/>
      <c r="I13" s="2"/>
      <c r="J13" s="2"/>
      <c r="K13" s="2"/>
      <c r="L13" s="2"/>
      <c r="M13" s="1"/>
      <c r="N13" s="1"/>
      <c r="O13" s="1"/>
      <c r="P13" s="1"/>
      <c r="Q13" s="1"/>
      <c r="R13" s="1"/>
      <c r="S13" s="1"/>
      <c r="T13" s="1"/>
      <c r="U13" s="1"/>
      <c r="V13" s="1"/>
      <c r="W13" s="1"/>
    </row>
    <row r="14" spans="1:23" ht="18" x14ac:dyDescent="0.35">
      <c r="A14" s="4"/>
      <c r="B14" s="2"/>
      <c r="C14" s="25"/>
      <c r="D14" s="2"/>
      <c r="E14" s="2"/>
      <c r="F14" s="2"/>
      <c r="G14" s="2"/>
      <c r="H14" s="2"/>
      <c r="I14" s="2"/>
      <c r="J14" s="2"/>
      <c r="K14" s="2"/>
      <c r="L14" s="2"/>
      <c r="M14" s="1"/>
      <c r="N14" s="1"/>
      <c r="O14" s="1"/>
      <c r="P14" s="1"/>
      <c r="Q14" s="1"/>
      <c r="R14" s="1"/>
      <c r="S14" s="1"/>
      <c r="T14" s="1"/>
      <c r="U14" s="1"/>
      <c r="V14" s="1"/>
      <c r="W14" s="1"/>
    </row>
    <row r="15" spans="1:23" ht="18" x14ac:dyDescent="0.35">
      <c r="A15" s="4"/>
      <c r="B15" s="2"/>
      <c r="C15" s="25"/>
      <c r="D15" s="2"/>
      <c r="E15" s="2"/>
      <c r="F15" s="2"/>
      <c r="G15" s="2"/>
      <c r="H15" s="2"/>
      <c r="I15" s="2"/>
      <c r="J15" s="2"/>
      <c r="K15" s="2"/>
      <c r="L15" s="2"/>
      <c r="M15" s="1"/>
      <c r="N15" s="1"/>
      <c r="O15" s="1"/>
      <c r="P15" s="1"/>
      <c r="Q15" s="1"/>
      <c r="R15" s="1"/>
      <c r="S15" s="1"/>
      <c r="T15" s="1"/>
      <c r="U15" s="1"/>
      <c r="V15" s="1"/>
      <c r="W15" s="1"/>
    </row>
    <row r="16" spans="1:23" ht="18" x14ac:dyDescent="0.35">
      <c r="A16" s="4"/>
      <c r="B16" s="2"/>
      <c r="C16" s="25"/>
      <c r="D16" s="2"/>
      <c r="E16" s="2"/>
      <c r="F16" s="2"/>
      <c r="G16" s="2"/>
      <c r="H16" s="2"/>
      <c r="I16" s="2"/>
      <c r="J16" s="2"/>
      <c r="K16" s="2"/>
      <c r="L16" s="2"/>
      <c r="M16" s="1"/>
      <c r="N16" s="1"/>
      <c r="O16" s="1"/>
      <c r="P16" s="1"/>
      <c r="Q16" s="1"/>
      <c r="R16" s="1"/>
      <c r="S16" s="1"/>
      <c r="T16" s="1"/>
      <c r="U16" s="1"/>
      <c r="V16" s="1"/>
      <c r="W16" s="1"/>
    </row>
    <row r="17" spans="1:23" ht="18" x14ac:dyDescent="0.35">
      <c r="A17" s="4"/>
      <c r="B17" s="2"/>
      <c r="C17" s="25"/>
      <c r="D17" s="2"/>
      <c r="E17" s="2"/>
      <c r="F17" s="2"/>
      <c r="G17" s="2"/>
      <c r="H17" s="2"/>
      <c r="I17" s="2"/>
      <c r="J17" s="2"/>
      <c r="K17" s="2"/>
      <c r="L17" s="2"/>
      <c r="M17" s="1"/>
      <c r="N17" s="1"/>
      <c r="O17" s="1"/>
      <c r="P17" s="1"/>
      <c r="Q17" s="1"/>
      <c r="R17" s="1"/>
      <c r="S17" s="1"/>
      <c r="T17" s="1"/>
      <c r="U17" s="1"/>
      <c r="V17" s="1"/>
      <c r="W17" s="1"/>
    </row>
    <row r="18" spans="1:23" ht="18" x14ac:dyDescent="0.35">
      <c r="A18" s="4"/>
      <c r="B18" s="2"/>
      <c r="C18" s="25"/>
      <c r="D18" s="2"/>
      <c r="E18" s="2"/>
      <c r="F18" s="2"/>
      <c r="G18" s="2"/>
      <c r="H18" s="2"/>
      <c r="I18" s="2"/>
      <c r="J18" s="2"/>
      <c r="K18" s="2"/>
      <c r="L18" s="2"/>
      <c r="M18" s="1"/>
      <c r="N18" s="1"/>
      <c r="O18" s="1"/>
      <c r="P18" s="1"/>
      <c r="Q18" s="1"/>
      <c r="R18" s="1"/>
      <c r="S18" s="1"/>
      <c r="T18" s="1"/>
      <c r="U18" s="1"/>
      <c r="V18" s="1"/>
      <c r="W18" s="1"/>
    </row>
    <row r="19" spans="1:23" ht="18" x14ac:dyDescent="0.35">
      <c r="A19" s="4"/>
      <c r="B19" s="2"/>
      <c r="C19" s="25"/>
      <c r="D19" s="2"/>
      <c r="E19" s="2"/>
      <c r="F19" s="2"/>
      <c r="G19" s="2"/>
      <c r="H19" s="2"/>
      <c r="I19" s="2"/>
      <c r="J19" s="2"/>
      <c r="K19" s="2"/>
      <c r="L19" s="2"/>
      <c r="M19" s="1"/>
      <c r="N19" s="1"/>
      <c r="O19" s="1"/>
      <c r="P19" s="1"/>
      <c r="Q19" s="1"/>
      <c r="R19" s="1"/>
      <c r="S19" s="1"/>
      <c r="T19" s="1"/>
      <c r="U19" s="1"/>
      <c r="V19" s="1"/>
      <c r="W19" s="1"/>
    </row>
    <row r="20" spans="1:23" ht="18" x14ac:dyDescent="0.35">
      <c r="A20" s="4"/>
      <c r="B20" s="2"/>
      <c r="C20" s="25"/>
      <c r="D20" s="2"/>
      <c r="E20" s="2"/>
      <c r="F20" s="2"/>
      <c r="G20" s="2"/>
      <c r="H20" s="2"/>
      <c r="I20" s="2"/>
      <c r="J20" s="2"/>
      <c r="K20" s="2"/>
      <c r="L20" s="2"/>
      <c r="M20" s="1"/>
      <c r="N20" s="1"/>
      <c r="O20" s="1"/>
      <c r="P20" s="1"/>
      <c r="Q20" s="1"/>
      <c r="R20" s="1"/>
      <c r="S20" s="1"/>
      <c r="T20" s="1"/>
      <c r="U20" s="1"/>
      <c r="V20" s="1"/>
      <c r="W20" s="1"/>
    </row>
    <row r="21" spans="1:23" ht="18" x14ac:dyDescent="0.35">
      <c r="A21" s="4"/>
      <c r="B21" s="2"/>
      <c r="C21" s="25"/>
      <c r="D21" s="2"/>
      <c r="E21" s="2"/>
      <c r="F21" s="2"/>
      <c r="G21" s="2"/>
      <c r="H21" s="2"/>
      <c r="I21" s="2"/>
      <c r="J21" s="2"/>
      <c r="K21" s="2"/>
      <c r="L21" s="2"/>
      <c r="M21" s="1"/>
      <c r="N21" s="1"/>
      <c r="O21" s="1"/>
      <c r="P21" s="1"/>
      <c r="Q21" s="1"/>
      <c r="R21" s="1"/>
      <c r="S21" s="1"/>
      <c r="T21" s="1"/>
      <c r="U21" s="1"/>
      <c r="V21" s="1"/>
      <c r="W21" s="1"/>
    </row>
    <row r="22" spans="1:23" ht="18" x14ac:dyDescent="0.35">
      <c r="A22" s="4"/>
      <c r="B22" s="2"/>
      <c r="C22" s="25"/>
      <c r="D22" s="2"/>
      <c r="E22" s="2"/>
      <c r="F22" s="2"/>
      <c r="G22" s="2"/>
      <c r="H22" s="2"/>
      <c r="I22" s="2"/>
      <c r="J22" s="2"/>
      <c r="K22" s="2"/>
      <c r="L22" s="2"/>
      <c r="M22" s="1"/>
      <c r="N22" s="1"/>
      <c r="O22" s="1"/>
      <c r="P22" s="1"/>
      <c r="Q22" s="1"/>
      <c r="R22" s="1"/>
      <c r="S22" s="1"/>
      <c r="T22" s="1"/>
      <c r="U22" s="1"/>
      <c r="V22" s="1"/>
      <c r="W22" s="1"/>
    </row>
    <row r="23" spans="1:23" ht="18" x14ac:dyDescent="0.35">
      <c r="A23" s="4"/>
      <c r="B23" s="2"/>
      <c r="C23" s="25"/>
      <c r="D23" s="2"/>
      <c r="E23" s="2"/>
      <c r="F23" s="2"/>
      <c r="G23" s="2"/>
      <c r="H23" s="2"/>
      <c r="I23" s="2"/>
      <c r="J23" s="2"/>
      <c r="K23" s="2"/>
      <c r="L23" s="2"/>
      <c r="M23" s="1"/>
      <c r="N23" s="1"/>
      <c r="O23" s="1"/>
      <c r="P23" s="1"/>
      <c r="Q23" s="1"/>
      <c r="R23" s="1"/>
      <c r="S23" s="1"/>
      <c r="T23" s="1"/>
      <c r="U23" s="1"/>
      <c r="V23" s="1"/>
      <c r="W23" s="1"/>
    </row>
    <row r="24" spans="1:23" ht="18" x14ac:dyDescent="0.35">
      <c r="A24" s="4"/>
      <c r="B24" s="2"/>
      <c r="C24" s="25"/>
      <c r="D24" s="2"/>
      <c r="E24" s="2"/>
      <c r="F24" s="2"/>
      <c r="G24" s="2"/>
      <c r="H24" s="2"/>
      <c r="I24" s="2"/>
      <c r="J24" s="2"/>
      <c r="K24" s="2"/>
      <c r="L24" s="2"/>
      <c r="M24" s="1"/>
      <c r="N24" s="1"/>
      <c r="O24" s="1"/>
      <c r="P24" s="1"/>
      <c r="Q24" s="1"/>
      <c r="R24" s="1"/>
      <c r="S24" s="1"/>
      <c r="T24" s="1"/>
      <c r="U24" s="1"/>
      <c r="V24" s="1"/>
      <c r="W24" s="1"/>
    </row>
    <row r="25" spans="1:23" ht="18" x14ac:dyDescent="0.35">
      <c r="A25" s="4"/>
      <c r="B25" s="2"/>
      <c r="C25" s="25"/>
      <c r="D25" s="2"/>
      <c r="E25" s="2"/>
      <c r="F25" s="2"/>
      <c r="G25" s="2"/>
      <c r="H25" s="2"/>
      <c r="I25" s="2"/>
      <c r="J25" s="2"/>
      <c r="K25" s="2"/>
      <c r="L25" s="2"/>
      <c r="M25" s="1"/>
      <c r="N25" s="1"/>
      <c r="O25" s="1"/>
      <c r="P25" s="1"/>
      <c r="Q25" s="1"/>
      <c r="R25" s="1"/>
      <c r="S25" s="1"/>
      <c r="T25" s="1"/>
      <c r="U25" s="1"/>
      <c r="V25" s="1"/>
      <c r="W25" s="1"/>
    </row>
    <row r="26" spans="1:23" ht="18" x14ac:dyDescent="0.35">
      <c r="A26" s="4"/>
      <c r="B26" s="2"/>
      <c r="C26" s="25"/>
      <c r="D26" s="2"/>
      <c r="E26" s="2"/>
      <c r="F26" s="2"/>
      <c r="G26" s="2"/>
      <c r="H26" s="2"/>
      <c r="I26" s="2"/>
      <c r="J26" s="2"/>
      <c r="K26" s="2"/>
      <c r="L26" s="2"/>
      <c r="M26" s="1"/>
      <c r="N26" s="1"/>
      <c r="O26" s="1"/>
      <c r="P26" s="1"/>
      <c r="Q26" s="1"/>
      <c r="R26" s="1"/>
      <c r="S26" s="1"/>
      <c r="T26" s="1"/>
      <c r="U26" s="1"/>
      <c r="V26" s="1"/>
      <c r="W26" s="1"/>
    </row>
    <row r="27" spans="1:23" ht="18" x14ac:dyDescent="0.35">
      <c r="A27" s="4"/>
      <c r="B27" s="2"/>
      <c r="C27" s="25"/>
      <c r="D27" s="2"/>
      <c r="E27" s="2"/>
      <c r="F27" s="2"/>
      <c r="G27" s="2"/>
      <c r="H27" s="2"/>
      <c r="I27" s="2"/>
      <c r="J27" s="2"/>
      <c r="K27" s="2"/>
      <c r="L27" s="2"/>
      <c r="M27" s="1"/>
      <c r="N27" s="1"/>
      <c r="O27" s="1"/>
      <c r="P27" s="1"/>
      <c r="Q27" s="1"/>
      <c r="R27" s="1"/>
      <c r="S27" s="1"/>
      <c r="T27" s="1"/>
      <c r="U27" s="1"/>
      <c r="V27" s="1"/>
      <c r="W27" s="1"/>
    </row>
    <row r="28" spans="1:23" ht="18" x14ac:dyDescent="0.35">
      <c r="A28" s="4"/>
      <c r="B28" s="2"/>
      <c r="C28" s="25"/>
      <c r="D28" s="2"/>
      <c r="E28" s="2"/>
      <c r="F28" s="2"/>
      <c r="G28" s="2"/>
      <c r="H28" s="2"/>
      <c r="I28" s="2"/>
      <c r="J28" s="2"/>
      <c r="K28" s="2"/>
      <c r="L28" s="2"/>
      <c r="M28" s="1"/>
      <c r="N28" s="1"/>
      <c r="O28" s="1"/>
      <c r="P28" s="1"/>
      <c r="Q28" s="1"/>
      <c r="R28" s="1"/>
      <c r="S28" s="1"/>
      <c r="T28" s="1"/>
      <c r="U28" s="1"/>
      <c r="V28" s="1"/>
      <c r="W28" s="1"/>
    </row>
    <row r="29" spans="1:23" ht="18" x14ac:dyDescent="0.35">
      <c r="A29" s="4"/>
      <c r="B29" s="2"/>
      <c r="C29" s="25"/>
      <c r="D29" s="2"/>
      <c r="E29" s="2"/>
      <c r="F29" s="2"/>
      <c r="G29" s="2"/>
      <c r="H29" s="2"/>
      <c r="I29" s="2"/>
      <c r="J29" s="2"/>
      <c r="K29" s="2"/>
      <c r="L29" s="2"/>
      <c r="M29" s="1"/>
      <c r="N29" s="1"/>
      <c r="O29" s="1"/>
      <c r="P29" s="1"/>
      <c r="Q29" s="1"/>
      <c r="R29" s="1"/>
      <c r="S29" s="1"/>
      <c r="T29" s="1"/>
      <c r="U29" s="1"/>
      <c r="V29" s="1"/>
      <c r="W29" s="1"/>
    </row>
    <row r="30" spans="1:23" ht="18" x14ac:dyDescent="0.35">
      <c r="A30" s="4"/>
      <c r="B30" s="2"/>
      <c r="C30" s="25"/>
      <c r="D30" s="2"/>
      <c r="E30" s="2"/>
      <c r="F30" s="2"/>
      <c r="G30" s="2"/>
      <c r="H30" s="2"/>
      <c r="I30" s="2"/>
      <c r="J30" s="2"/>
      <c r="K30" s="2"/>
      <c r="L30" s="2"/>
      <c r="M30" s="1"/>
      <c r="N30" s="1"/>
      <c r="O30" s="1"/>
      <c r="P30" s="1"/>
      <c r="Q30" s="1"/>
      <c r="R30" s="1"/>
      <c r="S30" s="1"/>
      <c r="T30" s="1"/>
      <c r="U30" s="1"/>
      <c r="V30" s="1"/>
      <c r="W30" s="1"/>
    </row>
    <row r="31" spans="1:23" ht="18" x14ac:dyDescent="0.35">
      <c r="A31" s="4"/>
      <c r="B31" s="2"/>
      <c r="C31" s="25"/>
      <c r="D31" s="2"/>
      <c r="E31" s="2"/>
      <c r="F31" s="2"/>
      <c r="G31" s="2"/>
      <c r="H31" s="2"/>
      <c r="I31" s="2"/>
      <c r="J31" s="2"/>
      <c r="K31" s="2"/>
      <c r="L31" s="2"/>
      <c r="M31" s="1"/>
      <c r="N31" s="1"/>
      <c r="O31" s="1"/>
      <c r="P31" s="1"/>
      <c r="Q31" s="1"/>
      <c r="R31" s="1"/>
      <c r="S31" s="1"/>
      <c r="T31" s="1"/>
      <c r="U31" s="1"/>
      <c r="V31" s="1"/>
      <c r="W31" s="1"/>
    </row>
    <row r="32" spans="1:23" ht="18" x14ac:dyDescent="0.35">
      <c r="A32" s="5"/>
      <c r="B32" s="1"/>
      <c r="C32" s="26"/>
      <c r="D32" s="1"/>
      <c r="E32" s="1"/>
      <c r="F32" s="1"/>
      <c r="G32" s="1"/>
      <c r="H32" s="1"/>
      <c r="I32" s="1"/>
      <c r="J32" s="1"/>
      <c r="K32" s="1"/>
      <c r="L32" s="1"/>
      <c r="M32" s="1"/>
      <c r="N32" s="1"/>
      <c r="O32" s="1"/>
      <c r="P32" s="1"/>
      <c r="Q32" s="1"/>
      <c r="R32" s="1"/>
      <c r="S32" s="1"/>
      <c r="T32" s="1"/>
      <c r="U32" s="1"/>
      <c r="V32" s="1"/>
      <c r="W32" s="1"/>
    </row>
    <row r="33" spans="1:23" ht="18" x14ac:dyDescent="0.35">
      <c r="A33" s="5"/>
      <c r="B33" s="1"/>
      <c r="C33" s="26"/>
      <c r="D33" s="1"/>
      <c r="E33" s="1"/>
      <c r="F33" s="1"/>
      <c r="G33" s="1"/>
      <c r="H33" s="1"/>
      <c r="I33" s="1"/>
      <c r="J33" s="1"/>
      <c r="K33" s="1"/>
      <c r="L33" s="1"/>
      <c r="M33" s="1"/>
      <c r="N33" s="1"/>
      <c r="O33" s="1"/>
      <c r="P33" s="1"/>
      <c r="Q33" s="1"/>
      <c r="R33" s="1"/>
      <c r="S33" s="1"/>
      <c r="T33" s="1"/>
      <c r="U33" s="1"/>
      <c r="V33" s="1"/>
      <c r="W33" s="1"/>
    </row>
  </sheetData>
  <mergeCells count="5">
    <mergeCell ref="A1:C1"/>
    <mergeCell ref="A12:B12"/>
    <mergeCell ref="A2:A3"/>
    <mergeCell ref="B2:B3"/>
    <mergeCell ref="C2:C3"/>
  </mergeCells>
  <pageMargins left="0.7" right="0.7" top="0.75" bottom="0.75" header="0.3" footer="0.3"/>
  <pageSetup paperSize="9"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F9EB-791C-4F71-9E0F-DFBB0963E272}">
  <dimension ref="A3:G18"/>
  <sheetViews>
    <sheetView topLeftCell="A5" workbookViewId="0">
      <selection activeCell="G12" sqref="G12"/>
    </sheetView>
  </sheetViews>
  <sheetFormatPr defaultRowHeight="14.4" x14ac:dyDescent="0.3"/>
  <cols>
    <col min="1" max="1" width="5.44140625" customWidth="1"/>
    <col min="2" max="2" width="33.6640625" customWidth="1"/>
    <col min="4" max="4" width="15.109375" customWidth="1"/>
    <col min="5" max="5" width="16.77734375" customWidth="1"/>
    <col min="6" max="6" width="14.77734375" customWidth="1"/>
    <col min="7" max="7" width="17.77734375" customWidth="1"/>
  </cols>
  <sheetData>
    <row r="3" spans="1:7" ht="31.2" customHeight="1" x14ac:dyDescent="0.3">
      <c r="A3" s="23" t="s">
        <v>43</v>
      </c>
      <c r="B3" s="23"/>
      <c r="C3" s="23"/>
      <c r="D3" s="23"/>
      <c r="E3" s="23"/>
      <c r="F3" s="23"/>
      <c r="G3" s="23"/>
    </row>
    <row r="4" spans="1:7" ht="14.4" customHeight="1" x14ac:dyDescent="0.3">
      <c r="A4" s="73" t="s">
        <v>42</v>
      </c>
      <c r="B4" s="73"/>
      <c r="C4" s="73"/>
      <c r="D4" s="73"/>
      <c r="E4" s="73"/>
      <c r="F4" s="73"/>
      <c r="G4" s="73"/>
    </row>
    <row r="5" spans="1:7" ht="15.6" x14ac:dyDescent="0.3">
      <c r="A5" s="36"/>
      <c r="B5" s="36"/>
      <c r="C5" s="37"/>
      <c r="D5" s="36"/>
      <c r="E5" s="36"/>
      <c r="F5" s="38"/>
      <c r="G5" s="39" t="s">
        <v>16</v>
      </c>
    </row>
    <row r="6" spans="1:7" ht="31.2" x14ac:dyDescent="0.3">
      <c r="A6" s="40" t="s">
        <v>2</v>
      </c>
      <c r="B6" s="41" t="s">
        <v>17</v>
      </c>
      <c r="C6" s="42"/>
      <c r="D6" s="40"/>
      <c r="E6" s="43"/>
      <c r="F6" s="9"/>
      <c r="G6" s="44"/>
    </row>
    <row r="7" spans="1:7" ht="15.6" x14ac:dyDescent="0.3">
      <c r="A7" s="45" t="s">
        <v>0</v>
      </c>
      <c r="B7" s="45" t="s">
        <v>18</v>
      </c>
      <c r="C7" s="46" t="s">
        <v>4</v>
      </c>
      <c r="D7" s="47" t="s">
        <v>19</v>
      </c>
      <c r="E7" s="48"/>
      <c r="F7" s="49"/>
      <c r="G7" s="46" t="s">
        <v>20</v>
      </c>
    </row>
    <row r="8" spans="1:7" x14ac:dyDescent="0.3">
      <c r="A8" s="45"/>
      <c r="B8" s="45"/>
      <c r="C8" s="46"/>
      <c r="D8" s="45" t="s">
        <v>21</v>
      </c>
      <c r="E8" s="45" t="s">
        <v>22</v>
      </c>
      <c r="F8" s="45" t="s">
        <v>23</v>
      </c>
      <c r="G8" s="46"/>
    </row>
    <row r="9" spans="1:7" x14ac:dyDescent="0.3">
      <c r="A9" s="45"/>
      <c r="B9" s="45"/>
      <c r="C9" s="46"/>
      <c r="D9" s="45"/>
      <c r="E9" s="45"/>
      <c r="F9" s="45"/>
      <c r="G9" s="46"/>
    </row>
    <row r="10" spans="1:7" ht="15.6" x14ac:dyDescent="0.3">
      <c r="A10" s="50" t="s">
        <v>24</v>
      </c>
      <c r="B10" s="50" t="s">
        <v>25</v>
      </c>
      <c r="C10" s="51" t="s">
        <v>26</v>
      </c>
      <c r="D10" s="50" t="s">
        <v>27</v>
      </c>
      <c r="E10" s="50" t="s">
        <v>28</v>
      </c>
      <c r="F10" s="50" t="s">
        <v>29</v>
      </c>
      <c r="G10" s="50" t="s">
        <v>30</v>
      </c>
    </row>
    <row r="11" spans="1:7" ht="15.6" x14ac:dyDescent="0.3">
      <c r="A11" s="52">
        <v>1</v>
      </c>
      <c r="B11" s="53" t="s">
        <v>31</v>
      </c>
      <c r="C11" s="54">
        <v>10902</v>
      </c>
      <c r="D11" s="55">
        <v>2530000</v>
      </c>
      <c r="E11" s="53">
        <v>0.6</v>
      </c>
      <c r="F11" s="55">
        <f>D11*E11</f>
        <v>1518000</v>
      </c>
      <c r="G11" s="56">
        <f>C11*F11</f>
        <v>16549236000</v>
      </c>
    </row>
    <row r="12" spans="1:7" ht="37.799999999999997" customHeight="1" x14ac:dyDescent="0.3">
      <c r="A12" s="40" t="s">
        <v>6</v>
      </c>
      <c r="B12" s="57" t="s">
        <v>32</v>
      </c>
      <c r="C12" s="58"/>
      <c r="D12" s="59"/>
      <c r="E12" s="57"/>
      <c r="F12" s="57"/>
      <c r="G12" s="44"/>
    </row>
    <row r="13" spans="1:7" ht="31.2" x14ac:dyDescent="0.3">
      <c r="A13" s="7" t="s">
        <v>0</v>
      </c>
      <c r="B13" s="7" t="s">
        <v>33</v>
      </c>
      <c r="C13" s="30" t="s">
        <v>4</v>
      </c>
      <c r="D13" s="7" t="s">
        <v>34</v>
      </c>
      <c r="E13" s="7" t="s">
        <v>35</v>
      </c>
      <c r="F13" s="69"/>
      <c r="G13" s="60"/>
    </row>
    <row r="14" spans="1:7" ht="42.6" customHeight="1" x14ac:dyDescent="0.3">
      <c r="A14" s="8">
        <v>1</v>
      </c>
      <c r="B14" s="11" t="s">
        <v>36</v>
      </c>
      <c r="C14" s="29">
        <v>10902</v>
      </c>
      <c r="D14" s="61">
        <v>80000</v>
      </c>
      <c r="E14" s="61">
        <f>C14*D14</f>
        <v>872160000</v>
      </c>
      <c r="F14" s="70"/>
      <c r="G14" s="60"/>
    </row>
    <row r="15" spans="1:7" ht="43.8" customHeight="1" x14ac:dyDescent="0.3">
      <c r="A15" s="8">
        <v>2</v>
      </c>
      <c r="B15" s="24" t="s">
        <v>37</v>
      </c>
      <c r="C15" s="29">
        <v>10902</v>
      </c>
      <c r="D15" s="62">
        <v>15000</v>
      </c>
      <c r="E15" s="62">
        <f>C15*D15</f>
        <v>163530000</v>
      </c>
      <c r="F15" s="71"/>
      <c r="G15" s="63"/>
    </row>
    <row r="16" spans="1:7" ht="45" customHeight="1" x14ac:dyDescent="0.3">
      <c r="A16" s="8">
        <v>3</v>
      </c>
      <c r="B16" s="11" t="s">
        <v>38</v>
      </c>
      <c r="C16" s="29">
        <v>10902</v>
      </c>
      <c r="D16" s="62">
        <v>55000</v>
      </c>
      <c r="E16" s="62">
        <f>C16*D16</f>
        <v>599610000</v>
      </c>
      <c r="F16" s="71"/>
      <c r="G16" s="60"/>
    </row>
    <row r="17" spans="1:7" ht="23.4" customHeight="1" x14ac:dyDescent="0.3">
      <c r="A17" s="8"/>
      <c r="B17" s="64" t="s">
        <v>39</v>
      </c>
      <c r="C17" s="30"/>
      <c r="D17" s="65"/>
      <c r="E17" s="66">
        <f>SUM(E14:E16)</f>
        <v>1635300000</v>
      </c>
      <c r="F17" s="71"/>
      <c r="G17" s="60"/>
    </row>
    <row r="18" spans="1:7" ht="39.6" customHeight="1" x14ac:dyDescent="0.3">
      <c r="A18" s="7" t="s">
        <v>3</v>
      </c>
      <c r="B18" s="67" t="s">
        <v>40</v>
      </c>
      <c r="C18" s="59"/>
      <c r="D18" s="68"/>
      <c r="E18" s="28">
        <f>G11+E17</f>
        <v>18184536000</v>
      </c>
      <c r="F18" s="72"/>
      <c r="G18" s="44"/>
    </row>
  </sheetData>
  <mergeCells count="12">
    <mergeCell ref="C12:D12"/>
    <mergeCell ref="B18:D18"/>
    <mergeCell ref="A3:G3"/>
    <mergeCell ref="A4:G4"/>
    <mergeCell ref="A7:A9"/>
    <mergeCell ref="B7:B9"/>
    <mergeCell ref="C7:C9"/>
    <mergeCell ref="D7:F7"/>
    <mergeCell ref="G7:G9"/>
    <mergeCell ref="D8:D9"/>
    <mergeCell ref="E8:E9"/>
    <mergeCell ref="F8: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2935-994C-4DD5-A9EF-7D30B1B2D2FB}">
  <dimension ref="A3:G18"/>
  <sheetViews>
    <sheetView tabSelected="1" topLeftCell="A3" workbookViewId="0">
      <selection activeCell="G15" sqref="G15"/>
    </sheetView>
  </sheetViews>
  <sheetFormatPr defaultRowHeight="14.4" x14ac:dyDescent="0.3"/>
  <cols>
    <col min="1" max="1" width="5.44140625" customWidth="1"/>
    <col min="2" max="2" width="33.6640625" customWidth="1"/>
    <col min="4" max="4" width="15.109375" customWidth="1"/>
    <col min="5" max="5" width="16.77734375" customWidth="1"/>
    <col min="6" max="6" width="14.77734375" customWidth="1"/>
    <col min="7" max="7" width="17.77734375" customWidth="1"/>
  </cols>
  <sheetData>
    <row r="3" spans="1:7" ht="31.2" customHeight="1" x14ac:dyDescent="0.3">
      <c r="A3" s="23" t="s">
        <v>41</v>
      </c>
      <c r="B3" s="23"/>
      <c r="C3" s="23"/>
      <c r="D3" s="23"/>
      <c r="E3" s="23"/>
      <c r="F3" s="23"/>
      <c r="G3" s="23"/>
    </row>
    <row r="4" spans="1:7" ht="14.4" customHeight="1" x14ac:dyDescent="0.3">
      <c r="A4" s="73" t="s">
        <v>42</v>
      </c>
      <c r="B4" s="73"/>
      <c r="C4" s="73"/>
      <c r="D4" s="73"/>
      <c r="E4" s="73"/>
      <c r="F4" s="73"/>
      <c r="G4" s="73"/>
    </row>
    <row r="5" spans="1:7" ht="15.6" x14ac:dyDescent="0.3">
      <c r="A5" s="36"/>
      <c r="B5" s="36"/>
      <c r="C5" s="37"/>
      <c r="D5" s="36"/>
      <c r="E5" s="36"/>
      <c r="F5" s="38"/>
      <c r="G5" s="39" t="s">
        <v>16</v>
      </c>
    </row>
    <row r="6" spans="1:7" ht="31.2" x14ac:dyDescent="0.3">
      <c r="A6" s="40" t="s">
        <v>2</v>
      </c>
      <c r="B6" s="41" t="s">
        <v>17</v>
      </c>
      <c r="C6" s="42"/>
      <c r="D6" s="40"/>
      <c r="E6" s="43"/>
      <c r="F6" s="9"/>
      <c r="G6" s="44"/>
    </row>
    <row r="7" spans="1:7" ht="15.6" x14ac:dyDescent="0.3">
      <c r="A7" s="45" t="s">
        <v>0</v>
      </c>
      <c r="B7" s="45" t="s">
        <v>18</v>
      </c>
      <c r="C7" s="46" t="s">
        <v>4</v>
      </c>
      <c r="D7" s="47" t="s">
        <v>19</v>
      </c>
      <c r="E7" s="48"/>
      <c r="F7" s="49"/>
      <c r="G7" s="46" t="s">
        <v>20</v>
      </c>
    </row>
    <row r="8" spans="1:7" x14ac:dyDescent="0.3">
      <c r="A8" s="45"/>
      <c r="B8" s="45"/>
      <c r="C8" s="46"/>
      <c r="D8" s="45" t="s">
        <v>21</v>
      </c>
      <c r="E8" s="45" t="s">
        <v>22</v>
      </c>
      <c r="F8" s="45" t="s">
        <v>23</v>
      </c>
      <c r="G8" s="46"/>
    </row>
    <row r="9" spans="1:7" x14ac:dyDescent="0.3">
      <c r="A9" s="45"/>
      <c r="B9" s="45"/>
      <c r="C9" s="46"/>
      <c r="D9" s="45"/>
      <c r="E9" s="45"/>
      <c r="F9" s="45"/>
      <c r="G9" s="46"/>
    </row>
    <row r="10" spans="1:7" ht="15.6" x14ac:dyDescent="0.3">
      <c r="A10" s="50" t="s">
        <v>24</v>
      </c>
      <c r="B10" s="50" t="s">
        <v>25</v>
      </c>
      <c r="C10" s="51" t="s">
        <v>26</v>
      </c>
      <c r="D10" s="50" t="s">
        <v>27</v>
      </c>
      <c r="E10" s="50" t="s">
        <v>28</v>
      </c>
      <c r="F10" s="50" t="s">
        <v>29</v>
      </c>
      <c r="G10" s="50" t="s">
        <v>30</v>
      </c>
    </row>
    <row r="11" spans="1:7" ht="15.6" x14ac:dyDescent="0.3">
      <c r="A11" s="52">
        <v>1</v>
      </c>
      <c r="B11" s="53" t="s">
        <v>31</v>
      </c>
      <c r="C11" s="54">
        <v>2000</v>
      </c>
      <c r="D11" s="55">
        <v>2530000</v>
      </c>
      <c r="E11" s="53">
        <v>0.6</v>
      </c>
      <c r="F11" s="55">
        <f>D11*E11</f>
        <v>1518000</v>
      </c>
      <c r="G11" s="56">
        <f>C11*F11</f>
        <v>3036000000</v>
      </c>
    </row>
    <row r="12" spans="1:7" ht="37.799999999999997" customHeight="1" x14ac:dyDescent="0.3">
      <c r="A12" s="40" t="s">
        <v>6</v>
      </c>
      <c r="B12" s="57" t="s">
        <v>32</v>
      </c>
      <c r="C12" s="58"/>
      <c r="D12" s="59"/>
      <c r="E12" s="57"/>
      <c r="F12" s="57"/>
      <c r="G12" s="44"/>
    </row>
    <row r="13" spans="1:7" ht="31.2" x14ac:dyDescent="0.3">
      <c r="A13" s="7" t="s">
        <v>0</v>
      </c>
      <c r="B13" s="7" t="s">
        <v>33</v>
      </c>
      <c r="C13" s="30" t="s">
        <v>4</v>
      </c>
      <c r="D13" s="7" t="s">
        <v>34</v>
      </c>
      <c r="E13" s="7" t="s">
        <v>35</v>
      </c>
      <c r="F13" s="69"/>
      <c r="G13" s="60"/>
    </row>
    <row r="14" spans="1:7" ht="42.6" customHeight="1" x14ac:dyDescent="0.3">
      <c r="A14" s="8">
        <v>1</v>
      </c>
      <c r="B14" s="11" t="s">
        <v>36</v>
      </c>
      <c r="C14" s="29">
        <v>2000</v>
      </c>
      <c r="D14" s="61">
        <v>80000</v>
      </c>
      <c r="E14" s="61">
        <f>C14*D14</f>
        <v>160000000</v>
      </c>
      <c r="F14" s="70"/>
      <c r="G14" s="60"/>
    </row>
    <row r="15" spans="1:7" ht="43.8" customHeight="1" x14ac:dyDescent="0.3">
      <c r="A15" s="8">
        <v>2</v>
      </c>
      <c r="B15" s="24" t="s">
        <v>37</v>
      </c>
      <c r="C15" s="29">
        <v>2000</v>
      </c>
      <c r="D15" s="62">
        <v>15000</v>
      </c>
      <c r="E15" s="62">
        <f>C15*D15</f>
        <v>30000000</v>
      </c>
      <c r="F15" s="71"/>
      <c r="G15" s="63"/>
    </row>
    <row r="16" spans="1:7" ht="45" customHeight="1" x14ac:dyDescent="0.3">
      <c r="A16" s="8">
        <v>3</v>
      </c>
      <c r="B16" s="11" t="s">
        <v>38</v>
      </c>
      <c r="C16" s="29">
        <v>2000</v>
      </c>
      <c r="D16" s="62">
        <v>55000</v>
      </c>
      <c r="E16" s="62">
        <f>C16*D16</f>
        <v>110000000</v>
      </c>
      <c r="F16" s="71"/>
      <c r="G16" s="60"/>
    </row>
    <row r="17" spans="1:7" ht="23.4" customHeight="1" x14ac:dyDescent="0.3">
      <c r="A17" s="8"/>
      <c r="B17" s="64" t="s">
        <v>39</v>
      </c>
      <c r="C17" s="30"/>
      <c r="D17" s="65"/>
      <c r="E17" s="66">
        <f>SUM(E14:E16)</f>
        <v>300000000</v>
      </c>
      <c r="F17" s="71"/>
      <c r="G17" s="60"/>
    </row>
    <row r="18" spans="1:7" ht="39.6" customHeight="1" x14ac:dyDescent="0.3">
      <c r="A18" s="7" t="s">
        <v>3</v>
      </c>
      <c r="B18" s="67" t="s">
        <v>40</v>
      </c>
      <c r="C18" s="59"/>
      <c r="D18" s="68"/>
      <c r="E18" s="28">
        <f>G11+E17</f>
        <v>3336000000</v>
      </c>
      <c r="F18" s="72"/>
      <c r="G18" s="44"/>
    </row>
  </sheetData>
  <mergeCells count="12">
    <mergeCell ref="F8:F9"/>
    <mergeCell ref="C12:D12"/>
    <mergeCell ref="B18:D18"/>
    <mergeCell ref="A4:G4"/>
    <mergeCell ref="A3:G3"/>
    <mergeCell ref="A7:A9"/>
    <mergeCell ref="B7:B9"/>
    <mergeCell ref="C7:C9"/>
    <mergeCell ref="D7:F7"/>
    <mergeCell ref="G7:G9"/>
    <mergeCell ref="D8:D9"/>
    <mergeCell ref="E8: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Biểu thống kê</vt:lpstr>
      <vt:lpstr>Tổng kinh phí</vt:lpstr>
      <vt:lpstr>Kinh phí 1 đợt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skhcn</cp:lastModifiedBy>
  <cp:lastPrinted>2026-07-30T07:17:23Z</cp:lastPrinted>
  <dcterms:created xsi:type="dcterms:W3CDTF">2026-07-15T02:24:07Z</dcterms:created>
  <dcterms:modified xsi:type="dcterms:W3CDTF">2026-07-30T10:52:11Z</dcterms:modified>
</cp:coreProperties>
</file>