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Năm 2021\ANH TUAN\QPPL 2026\QĐ sửa 108\"/>
    </mc:Choice>
  </mc:AlternateContent>
  <bookViews>
    <workbookView xWindow="0" yWindow="0" windowWidth="28800" windowHeight="12330"/>
  </bookViews>
  <sheets>
    <sheet name="TongHop" sheetId="1" r:id="rId1"/>
    <sheet name="CP_TrucTiep" sheetId="2" r:id="rId2"/>
    <sheet name="CP_BuuChinh" sheetId="3" r:id="rId3"/>
    <sheet name="CP_TrucTuyen" sheetId="4" r:id="rId4"/>
  </sheets>
  <calcPr calcId="162913" forceFullCalc="1"/>
</workbook>
</file>

<file path=xl/calcChain.xml><?xml version="1.0" encoding="utf-8"?>
<calcChain xmlns="http://schemas.openxmlformats.org/spreadsheetml/2006/main">
  <c r="J13" i="4" l="1"/>
  <c r="K13" i="4" s="1"/>
  <c r="K12" i="4"/>
  <c r="J11" i="4"/>
  <c r="K11" i="4" s="1"/>
  <c r="J9" i="4"/>
  <c r="K9" i="4" s="1"/>
  <c r="J8" i="4"/>
  <c r="K8" i="4" s="1"/>
  <c r="J7" i="4"/>
  <c r="K7" i="4" s="1"/>
  <c r="J6" i="4"/>
  <c r="K6" i="4" s="1"/>
  <c r="J13" i="3"/>
  <c r="K13" i="3" s="1"/>
  <c r="K12" i="3"/>
  <c r="J11" i="3"/>
  <c r="K11" i="3" s="1"/>
  <c r="J14" i="3"/>
  <c r="K14" i="3" s="1"/>
  <c r="J9" i="3"/>
  <c r="K9" i="3" s="1"/>
  <c r="J8" i="3"/>
  <c r="K8" i="3" s="1"/>
  <c r="J7" i="3"/>
  <c r="K7" i="3" s="1"/>
  <c r="J6" i="3"/>
  <c r="K6" i="3" s="1"/>
  <c r="J14" i="4" l="1"/>
  <c r="K14" i="4" s="1"/>
  <c r="J10" i="4"/>
  <c r="K10" i="4" s="1"/>
  <c r="J10" i="3"/>
  <c r="K10" i="3" s="1"/>
  <c r="J14" i="2"/>
  <c r="K14" i="2" s="1"/>
  <c r="J13" i="2"/>
  <c r="K13" i="2" s="1"/>
  <c r="K12" i="2"/>
  <c r="J11" i="2"/>
  <c r="K11" i="2" s="1"/>
  <c r="J10" i="2"/>
  <c r="K10" i="2" s="1"/>
  <c r="J9" i="2"/>
  <c r="K9" i="2" s="1"/>
  <c r="J8" i="2"/>
  <c r="K8" i="2" s="1"/>
  <c r="J7" i="2"/>
  <c r="K7" i="2" s="1"/>
  <c r="J6" i="2"/>
  <c r="K6" i="2" s="1"/>
  <c r="J15" i="3" l="1"/>
  <c r="B5" i="1" s="1"/>
  <c r="E5" i="1" s="1"/>
  <c r="K15" i="2"/>
  <c r="K15" i="4"/>
  <c r="K15" i="3"/>
  <c r="J15" i="2"/>
  <c r="B4" i="1" s="1"/>
  <c r="E4" i="1" s="1"/>
  <c r="J15" i="4"/>
  <c r="B6" i="1" s="1"/>
  <c r="E6" i="1" s="1"/>
  <c r="E7" i="1" l="1"/>
</calcChain>
</file>

<file path=xl/sharedStrings.xml><?xml version="1.0" encoding="utf-8"?>
<sst xmlns="http://schemas.openxmlformats.org/spreadsheetml/2006/main" count="135" uniqueCount="64">
  <si>
    <t>TỔNG HỢP CHI PHÍ TUÂN THỦ TTHC THEO BIỂU MẪU SỐ 04/ĐGTĐ-SCM</t>
  </si>
  <si>
    <t>Phương án</t>
  </si>
  <si>
    <t>Chi phí thực hiện 01 hồ sơ (đồng)</t>
  </si>
  <si>
    <t>Số lần/năm</t>
  </si>
  <si>
    <t>Số lượng hồ sơ/năm</t>
  </si>
  <si>
    <t>Tổng chi phí/năm (đồng)</t>
  </si>
  <si>
    <t>Ghi chú</t>
  </si>
  <si>
    <t>Nộp trực tiếp</t>
  </si>
  <si>
    <t>Phương án trực tiếp, chi phí thời gian cao hơn.</t>
  </si>
  <si>
    <t>Nộp bưu chính</t>
  </si>
  <si>
    <t>Phương án bưu chính, phát sinh chi phí gửi/nhận.</t>
  </si>
  <si>
    <t>Nộp trực tuyến</t>
  </si>
  <si>
    <t>Phương án khuyến khích để giảm chi phí tuân thủ.</t>
  </si>
  <si>
    <t>TỔNG CỘNG</t>
  </si>
  <si>
    <t>Căn cứ và lưu ý</t>
  </si>
  <si>
    <t>Biểu mẫu được lập theo cấu trúc Biểu mẫu số 04/ĐGTĐ-SCM ban hành kèm Thông tư số 26/2025/TT-BTP.</t>
  </si>
  <si>
    <t>Mức thu nhập bình quân/01 giờ làm việc tạm tính 48,714 đồng theo cách tính mẫu, có thể cập nhật khi có số liệu thống kê mới.</t>
  </si>
  <si>
    <t>Thành phần hồ sơ và thời hạn giải quyết đã được cập nhật theo dự thảo Quyết định/Quy định mới.</t>
  </si>
  <si>
    <t>TT</t>
  </si>
  <si>
    <t>Các công việc khi thực hiện TTHC</t>
  </si>
  <si>
    <t>Các hoạt động/cách thức thực hiện cụ thể</t>
  </si>
  <si>
    <t>Thời gian thực hiện (giờ)</t>
  </si>
  <si>
    <t>Mức TNBQ/01 giờ làm việc (đồng)</t>
  </si>
  <si>
    <t>Mức chi phí thuê tư vấn, dịch vụ (đồng)</t>
  </si>
  <si>
    <t>Mức phí, lệ phí, chi phí khác (đồng)</t>
  </si>
  <si>
    <t>Số lần thực hiện/01 năm</t>
  </si>
  <si>
    <t>Số lượng đối tượng tuân thủ/01 năm</t>
  </si>
  <si>
    <t>Chi phí thực hiện TTHC (đồng)</t>
  </si>
  <si>
    <t>Tổng chi phí thực hiện TTHC/01 năm (đồng)</t>
  </si>
  <si>
    <t>Chuẩn bị hồ sơ</t>
  </si>
  <si>
    <t>1.1</t>
  </si>
  <si>
    <t>1.2</t>
  </si>
  <si>
    <t>1.3</t>
  </si>
  <si>
    <t>Nộp hồ sơ</t>
  </si>
  <si>
    <t>Nộp phí, lệ phí, chi phí khác</t>
  </si>
  <si>
    <t>Chuẩn bị, phục vụ việc kiểm tra, đánh giá thực tế</t>
  </si>
  <si>
    <t>Công việc khác</t>
  </si>
  <si>
    <t>Không phát sinh</t>
  </si>
  <si>
    <t>Nhận kết quả</t>
  </si>
  <si>
    <t>TỔNG</t>
  </si>
  <si>
    <t>Gửi hồ sơ qua dịch vụ bưu chính công ích</t>
  </si>
  <si>
    <t>Nộp trực tuyến trên Cổng Dịch vụ công quốc gia/Hệ thống thông tin giải quyết TTHC</t>
  </si>
  <si>
    <t>SỞ NỘI VỤ</t>
  </si>
  <si>
    <t>ỦY BAN NHÂN DÂN TỈNH TUYÊN QUANG</t>
  </si>
  <si>
    <t>Biểu mẫu số 04/DGTD-SMC</t>
  </si>
  <si>
    <t>CHI PHÍ TUÂN THỦ THỦ TỤC HÀNH CHÍNH TRONG DỰ THẢO VĂN BẢN</t>
  </si>
  <si>
    <t>TÊN THỦ TỤC HÀNH CHÍNH: Thủ tục đề nghị xét tặng Kỷ niệm chương “Vì sự nghiệp phát triển tỉnh Tuyên Quang”</t>
  </si>
  <si>
    <t>Tờ trình của Thủ trưởng cơ quan, tổ chức, đơn vị, địa phương</t>
  </si>
  <si>
    <t xml:space="preserve">Soạn thảo, điền thông tin, ký Tờ trình đề nghị </t>
  </si>
  <si>
    <t xml:space="preserve">Báo cáo thành tích của cá nhân được đề nghị tặng Kỷ niệm chương, có xác nhận của cấp trình khen thưởng
</t>
  </si>
  <si>
    <t>Cá nhân viết báo cáo thành tích theo mẫu</t>
  </si>
  <si>
    <t>Biên bản họp của Hội đồng Thi đua - Khen thưởng cơ quan, tổ chức, đơn vị, địa phương.</t>
  </si>
  <si>
    <t>Họp Hội đồng xét, đề nghị; ký biên bản</t>
  </si>
  <si>
    <t>Nộp trực tiếp tại Trung tâm Phục vụ hành chính công hoặc Sở Nội vụ</t>
  </si>
  <si>
    <t xml:space="preserve">Dự thảo không quy định </t>
  </si>
  <si>
    <t>Nhận trực tiếp hoặc bản điện tử</t>
  </si>
  <si>
    <t xml:space="preserve">Ghi chú: Số liệu chi phí là mức ước tính phục vụ đánh giá tác động TTHC theo Biểu mẫu số 04/ĐGTĐ-SCM. Mức thu nhập bình quân/01 giờ làm việc tạm tính 48,714 đồng. Dự thảo không quy định phí, lệ phí. </t>
  </si>
  <si>
    <t>Nhận qua bưu chính/bản điện tử;</t>
  </si>
  <si>
    <t>Ghi chú: Số liệu chi phí là mức ước tính phục vụ đánh giá tác động TTHC theo Biểu mẫu số 04/ĐGTĐ-SCM. Mức thu nhập bình quân/01 giờ làm việc tạm tính 48,714 đồng. Dự thảo không quy định phí, lệ phí. Phương án bưu chính: giảm thời gian đi lại, có chi phí gửi/nhận hồ sơ.</t>
  </si>
  <si>
    <t>Nhận kết quả điện tử</t>
  </si>
  <si>
    <t>Ghi chú: Số liệu chi phí là mức ước tính phục vụ đánh giá tác động TTHC theo Biểu mẫu số 04/ĐGTĐ-SCM. Mức thu nhập bình quân/01 giờ làm việc tạm tính 48,714 đồng. Dự thảo không quy định phí, lệ phí. Phương án trực tuyến: khuyến khích sử dụng để giảm chi phí tuân thủ.</t>
  </si>
  <si>
    <t>Tên thủ tục: Thủ tục đề nghị xét tặng Kỷ niệm chương “Vì sự nghiệp phát triển tỉnh Tuyên Quang”</t>
  </si>
  <si>
    <t>Chi phí không bao gồm chi phí của cơ quan nhà nước; chỉ tính chi phí tuân thủ của tổ chức, cá nhân khi chuẩn bị, nộp hồ sơ và nhận kết quả.</t>
  </si>
  <si>
    <t>Dự thảo Quy định không thu phí, lệ phí.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</si>
</sst>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sz val="13"/>
      <color theme="1"/>
      <name val="Arial"/>
      <family val="2"/>
      <scheme val="minor"/>
    </font>
    <font>
      <b/>
      <sz val="13"/>
      <color theme="1"/>
      <name val="Arial"/>
      <family val="2"/>
      <scheme val="minor"/>
    </font>
    <font>
      <b/>
      <i/>
      <sz val="13"/>
      <name val="Times New Roman"/>
      <family val="1"/>
      <charset val="163"/>
    </font>
    <font>
      <b/>
      <sz val="13"/>
      <name val="Times New Roman"/>
      <family val="1"/>
      <charset val="16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3" fontId="3" fillId="0" borderId="1" xfId="0" applyNumberFormat="1" applyFont="1" applyBorder="1" applyAlignment="1">
      <alignment vertical="top" wrapText="1"/>
    </xf>
    <xf numFmtId="0" fontId="2" fillId="0" borderId="1" xfId="0" applyFont="1" applyBorder="1"/>
    <xf numFmtId="3" fontId="2" fillId="0" borderId="1" xfId="0" applyNumberFormat="1" applyFont="1" applyBorder="1"/>
    <xf numFmtId="0" fontId="6" fillId="0" borderId="0" xfId="0" applyFont="1"/>
    <xf numFmtId="0" fontId="4" fillId="0" borderId="1" xfId="0" applyFont="1" applyBorder="1" applyAlignment="1">
      <alignment vertical="top" wrapText="1"/>
    </xf>
    <xf numFmtId="0" fontId="7" fillId="0" borderId="0" xfId="0" applyFont="1"/>
    <xf numFmtId="0" fontId="5" fillId="0" borderId="1" xfId="0" applyFont="1" applyBorder="1" applyAlignment="1">
      <alignment vertical="top" wrapText="1"/>
    </xf>
    <xf numFmtId="164" fontId="5" fillId="0" borderId="1" xfId="0" applyNumberFormat="1" applyFont="1" applyBorder="1" applyAlignment="1">
      <alignment vertical="top" wrapText="1"/>
    </xf>
    <xf numFmtId="3" fontId="5" fillId="0" borderId="1" xfId="0" applyNumberFormat="1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5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showGridLines="0" tabSelected="1" workbookViewId="0">
      <pane ySplit="3" topLeftCell="A4" activePane="bottomLeft" state="frozen"/>
      <selection pane="bottomLeft" activeCell="E19" sqref="E19"/>
    </sheetView>
  </sheetViews>
  <sheetFormatPr defaultRowHeight="14.25" x14ac:dyDescent="0.2"/>
  <cols>
    <col min="1" max="2" width="22" customWidth="1"/>
    <col min="3" max="3" width="13" customWidth="1"/>
    <col min="4" max="4" width="16" customWidth="1"/>
    <col min="5" max="5" width="22" customWidth="1"/>
    <col min="6" max="6" width="36" customWidth="1"/>
  </cols>
  <sheetData>
    <row r="1" spans="1:6" ht="35.1" customHeight="1" x14ac:dyDescent="0.25">
      <c r="A1" s="22" t="s">
        <v>0</v>
      </c>
      <c r="B1" s="23"/>
      <c r="C1" s="23"/>
      <c r="D1" s="23"/>
      <c r="E1" s="23"/>
      <c r="F1" s="23"/>
    </row>
    <row r="2" spans="1:6" ht="35.1" customHeight="1" x14ac:dyDescent="0.25">
      <c r="A2" s="22" t="s">
        <v>61</v>
      </c>
      <c r="B2" s="23"/>
      <c r="C2" s="23"/>
      <c r="D2" s="23"/>
      <c r="E2" s="23"/>
      <c r="F2" s="23"/>
    </row>
    <row r="3" spans="1:6" ht="28.5" x14ac:dyDescent="0.2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 ht="39.950000000000003" customHeight="1" x14ac:dyDescent="0.2">
      <c r="A4" s="3" t="s">
        <v>7</v>
      </c>
      <c r="B4" s="4">
        <f>CP_TrucTiep!J15</f>
        <v>487140</v>
      </c>
      <c r="C4" s="4">
        <v>1</v>
      </c>
      <c r="D4" s="4">
        <v>2000</v>
      </c>
      <c r="E4" s="4">
        <f>B4*C4*D4</f>
        <v>974280000</v>
      </c>
      <c r="F4" s="3" t="s">
        <v>8</v>
      </c>
    </row>
    <row r="5" spans="1:6" ht="39.950000000000003" customHeight="1" x14ac:dyDescent="0.2">
      <c r="A5" s="3" t="s">
        <v>9</v>
      </c>
      <c r="B5" s="4">
        <f>CP_BuuChinh!J15</f>
        <v>292284</v>
      </c>
      <c r="C5" s="4">
        <v>1</v>
      </c>
      <c r="D5" s="4">
        <v>2000</v>
      </c>
      <c r="E5" s="4">
        <f>B5*C5*D5</f>
        <v>584568000</v>
      </c>
      <c r="F5" s="3" t="s">
        <v>10</v>
      </c>
    </row>
    <row r="6" spans="1:6" ht="35.25" customHeight="1" x14ac:dyDescent="0.2">
      <c r="A6" s="3" t="s">
        <v>11</v>
      </c>
      <c r="B6" s="4">
        <f>CP_TrucTuyen!J15</f>
        <v>316641</v>
      </c>
      <c r="C6" s="4">
        <v>1</v>
      </c>
      <c r="D6" s="4">
        <v>2000</v>
      </c>
      <c r="E6" s="4">
        <f>B6*C6*D6</f>
        <v>633282000</v>
      </c>
      <c r="F6" s="3" t="s">
        <v>12</v>
      </c>
    </row>
    <row r="7" spans="1:6" ht="27.75" customHeight="1" x14ac:dyDescent="0.2">
      <c r="A7" s="5" t="s">
        <v>13</v>
      </c>
      <c r="B7" s="6"/>
      <c r="C7" s="6"/>
      <c r="D7" s="6"/>
      <c r="E7" s="6">
        <f>SUM(E4:E6)</f>
        <v>2192130000</v>
      </c>
      <c r="F7" s="5"/>
    </row>
    <row r="8" spans="1:6" ht="29.25" customHeight="1" x14ac:dyDescent="0.2">
      <c r="A8" s="3" t="s">
        <v>14</v>
      </c>
      <c r="B8" s="3"/>
      <c r="C8" s="3"/>
      <c r="D8" s="3"/>
      <c r="E8" s="3"/>
      <c r="F8" s="3"/>
    </row>
    <row r="9" spans="1:6" ht="25.5" customHeight="1" x14ac:dyDescent="0.2">
      <c r="A9" s="3">
        <v>1</v>
      </c>
      <c r="B9" s="24" t="s">
        <v>15</v>
      </c>
      <c r="C9" s="24"/>
      <c r="D9" s="24"/>
      <c r="E9" s="24"/>
      <c r="F9" s="24"/>
    </row>
    <row r="10" spans="1:6" ht="28.5" customHeight="1" x14ac:dyDescent="0.2">
      <c r="A10" s="3">
        <v>2</v>
      </c>
      <c r="B10" s="24" t="s">
        <v>16</v>
      </c>
      <c r="C10" s="24"/>
      <c r="D10" s="24"/>
      <c r="E10" s="24"/>
      <c r="F10" s="24"/>
    </row>
    <row r="11" spans="1:6" ht="39.950000000000003" customHeight="1" x14ac:dyDescent="0.2">
      <c r="A11" s="3">
        <v>3</v>
      </c>
      <c r="B11" s="24" t="s">
        <v>62</v>
      </c>
      <c r="C11" s="24"/>
      <c r="D11" s="24"/>
      <c r="E11" s="24"/>
      <c r="F11" s="24"/>
    </row>
    <row r="12" spans="1:6" ht="25.5" customHeight="1" x14ac:dyDescent="0.2">
      <c r="A12" s="3">
        <v>4</v>
      </c>
      <c r="B12" s="24" t="s">
        <v>63</v>
      </c>
      <c r="C12" s="24"/>
      <c r="D12" s="24"/>
      <c r="E12" s="24"/>
      <c r="F12" s="24"/>
    </row>
    <row r="13" spans="1:6" ht="25.5" customHeight="1" x14ac:dyDescent="0.2">
      <c r="A13" s="3">
        <v>5</v>
      </c>
      <c r="B13" s="24" t="s">
        <v>17</v>
      </c>
      <c r="C13" s="24"/>
      <c r="D13" s="24"/>
      <c r="E13" s="24"/>
      <c r="F13" s="24"/>
    </row>
  </sheetData>
  <mergeCells count="7">
    <mergeCell ref="A2:F2"/>
    <mergeCell ref="B9:F9"/>
    <mergeCell ref="B13:F13"/>
    <mergeCell ref="B12:F12"/>
    <mergeCell ref="A1:F1"/>
    <mergeCell ref="B11:F11"/>
    <mergeCell ref="B10:F10"/>
  </mergeCells>
  <pageMargins left="0.75" right="0.5" top="0.5" bottom="0.5" header="0.5" footer="0.5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7"/>
  <sheetViews>
    <sheetView showGridLines="0" zoomScale="85" zoomScaleNormal="85" workbookViewId="0">
      <pane ySplit="5" topLeftCell="A6" activePane="bottomLeft" state="frozen"/>
      <selection pane="bottomLeft" activeCell="A4" sqref="A4:K4"/>
    </sheetView>
  </sheetViews>
  <sheetFormatPr defaultRowHeight="14.25" x14ac:dyDescent="0.2"/>
  <cols>
    <col min="1" max="1" width="8" customWidth="1"/>
    <col min="2" max="2" width="38" customWidth="1"/>
    <col min="3" max="3" width="44.125" customWidth="1"/>
    <col min="4" max="4" width="15" customWidth="1"/>
    <col min="5" max="7" width="18" customWidth="1"/>
    <col min="8" max="8" width="14" customWidth="1"/>
    <col min="9" max="9" width="16" customWidth="1"/>
    <col min="10" max="10" width="20" customWidth="1"/>
    <col min="11" max="11" width="22" customWidth="1"/>
  </cols>
  <sheetData>
    <row r="1" spans="1:11" ht="21.75" customHeight="1" x14ac:dyDescent="0.2">
      <c r="A1" s="26" t="s">
        <v>43</v>
      </c>
      <c r="B1" s="26"/>
      <c r="C1" s="15"/>
      <c r="D1" s="15"/>
      <c r="E1" s="15"/>
      <c r="F1" s="15"/>
      <c r="G1" s="15"/>
      <c r="H1" s="15"/>
      <c r="I1" s="27" t="s">
        <v>44</v>
      </c>
      <c r="J1" s="22"/>
      <c r="K1" s="22"/>
    </row>
    <row r="2" spans="1:11" ht="15" customHeight="1" x14ac:dyDescent="0.2">
      <c r="A2" s="22" t="s">
        <v>42</v>
      </c>
      <c r="B2" s="22"/>
      <c r="C2" s="14"/>
      <c r="D2" s="14"/>
      <c r="E2" s="14"/>
      <c r="F2" s="14"/>
      <c r="G2" s="14"/>
      <c r="H2" s="14"/>
      <c r="I2" s="14"/>
      <c r="J2" s="14"/>
      <c r="K2" s="14"/>
    </row>
    <row r="3" spans="1:11" ht="18" customHeight="1" x14ac:dyDescent="0.2">
      <c r="A3" s="28" t="s">
        <v>45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1" ht="33.950000000000003" customHeight="1" x14ac:dyDescent="0.2">
      <c r="A4" s="22" t="s">
        <v>46</v>
      </c>
      <c r="B4" s="22"/>
      <c r="C4" s="22"/>
      <c r="D4" s="22"/>
      <c r="E4" s="22"/>
      <c r="F4" s="22"/>
      <c r="G4" s="22"/>
      <c r="H4" s="22"/>
      <c r="I4" s="22"/>
      <c r="J4" s="22"/>
      <c r="K4" s="22"/>
    </row>
    <row r="5" spans="1:11" s="1" customFormat="1" ht="50.1" customHeight="1" x14ac:dyDescent="0.25">
      <c r="A5" s="19" t="s">
        <v>18</v>
      </c>
      <c r="B5" s="8" t="s">
        <v>19</v>
      </c>
      <c r="C5" s="8" t="s">
        <v>20</v>
      </c>
      <c r="D5" s="8" t="s">
        <v>21</v>
      </c>
      <c r="E5" s="8" t="s">
        <v>22</v>
      </c>
      <c r="F5" s="8" t="s">
        <v>23</v>
      </c>
      <c r="G5" s="8" t="s">
        <v>24</v>
      </c>
      <c r="H5" s="8" t="s">
        <v>25</v>
      </c>
      <c r="I5" s="8" t="s">
        <v>26</v>
      </c>
      <c r="J5" s="8" t="s">
        <v>27</v>
      </c>
      <c r="K5" s="8" t="s">
        <v>28</v>
      </c>
    </row>
    <row r="6" spans="1:11" ht="27" customHeight="1" x14ac:dyDescent="0.2">
      <c r="A6" s="16">
        <v>1</v>
      </c>
      <c r="B6" s="17" t="s">
        <v>29</v>
      </c>
      <c r="C6" s="10"/>
      <c r="D6" s="11">
        <v>0</v>
      </c>
      <c r="E6" s="12">
        <v>48714</v>
      </c>
      <c r="F6" s="12">
        <v>0</v>
      </c>
      <c r="G6" s="12">
        <v>0</v>
      </c>
      <c r="H6" s="12">
        <v>1</v>
      </c>
      <c r="I6" s="12">
        <v>2000</v>
      </c>
      <c r="J6" s="12">
        <f t="shared" ref="J6:J14" si="0">D6*E6+F6+G6</f>
        <v>0</v>
      </c>
      <c r="K6" s="12">
        <f t="shared" ref="K6:K14" si="1">J6*H6*I6</f>
        <v>0</v>
      </c>
    </row>
    <row r="7" spans="1:11" ht="50.1" customHeight="1" x14ac:dyDescent="0.2">
      <c r="A7" s="16" t="s">
        <v>30</v>
      </c>
      <c r="B7" s="10" t="s">
        <v>47</v>
      </c>
      <c r="C7" s="10" t="s">
        <v>48</v>
      </c>
      <c r="D7" s="11">
        <v>1</v>
      </c>
      <c r="E7" s="12">
        <v>48714</v>
      </c>
      <c r="F7" s="12">
        <v>0</v>
      </c>
      <c r="G7" s="12">
        <v>0</v>
      </c>
      <c r="H7" s="12">
        <v>1</v>
      </c>
      <c r="I7" s="12">
        <v>2000</v>
      </c>
      <c r="J7" s="12">
        <f t="shared" si="0"/>
        <v>48714</v>
      </c>
      <c r="K7" s="12">
        <f t="shared" si="1"/>
        <v>97428000</v>
      </c>
    </row>
    <row r="8" spans="1:11" ht="54" customHeight="1" x14ac:dyDescent="0.2">
      <c r="A8" s="16" t="s">
        <v>31</v>
      </c>
      <c r="B8" s="10" t="s">
        <v>49</v>
      </c>
      <c r="C8" s="10" t="s">
        <v>50</v>
      </c>
      <c r="D8" s="11">
        <v>2</v>
      </c>
      <c r="E8" s="12">
        <v>48714</v>
      </c>
      <c r="F8" s="12">
        <v>0</v>
      </c>
      <c r="G8" s="12">
        <v>0</v>
      </c>
      <c r="H8" s="12">
        <v>1</v>
      </c>
      <c r="I8" s="12">
        <v>2000</v>
      </c>
      <c r="J8" s="12">
        <f t="shared" si="0"/>
        <v>97428</v>
      </c>
      <c r="K8" s="12">
        <f t="shared" si="1"/>
        <v>194856000</v>
      </c>
    </row>
    <row r="9" spans="1:11" ht="50.1" customHeight="1" x14ac:dyDescent="0.2">
      <c r="A9" s="16" t="s">
        <v>32</v>
      </c>
      <c r="B9" s="13" t="s">
        <v>51</v>
      </c>
      <c r="C9" s="10" t="s">
        <v>52</v>
      </c>
      <c r="D9" s="11">
        <v>2</v>
      </c>
      <c r="E9" s="12">
        <v>48714</v>
      </c>
      <c r="F9" s="12">
        <v>0</v>
      </c>
      <c r="G9" s="12">
        <v>0</v>
      </c>
      <c r="H9" s="12">
        <v>1</v>
      </c>
      <c r="I9" s="12">
        <v>2000</v>
      </c>
      <c r="J9" s="12">
        <f t="shared" si="0"/>
        <v>97428</v>
      </c>
      <c r="K9" s="12">
        <f t="shared" si="1"/>
        <v>194856000</v>
      </c>
    </row>
    <row r="10" spans="1:11" ht="36.75" customHeight="1" x14ac:dyDescent="0.2">
      <c r="A10" s="16">
        <v>2</v>
      </c>
      <c r="B10" s="18" t="s">
        <v>33</v>
      </c>
      <c r="C10" s="10" t="s">
        <v>53</v>
      </c>
      <c r="D10" s="11">
        <v>3</v>
      </c>
      <c r="E10" s="12">
        <v>48714</v>
      </c>
      <c r="F10" s="12">
        <v>0</v>
      </c>
      <c r="G10" s="12">
        <v>0</v>
      </c>
      <c r="H10" s="12">
        <v>1</v>
      </c>
      <c r="I10" s="12">
        <v>2000</v>
      </c>
      <c r="J10" s="12">
        <f t="shared" si="0"/>
        <v>146142</v>
      </c>
      <c r="K10" s="12">
        <f t="shared" si="1"/>
        <v>292284000</v>
      </c>
    </row>
    <row r="11" spans="1:11" ht="24" customHeight="1" x14ac:dyDescent="0.2">
      <c r="A11" s="16">
        <v>3</v>
      </c>
      <c r="B11" s="17" t="s">
        <v>34</v>
      </c>
      <c r="C11" s="10" t="s">
        <v>54</v>
      </c>
      <c r="D11" s="11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f t="shared" si="0"/>
        <v>0</v>
      </c>
      <c r="K11" s="12">
        <f t="shared" si="1"/>
        <v>0</v>
      </c>
    </row>
    <row r="12" spans="1:11" ht="39.75" customHeight="1" x14ac:dyDescent="0.2">
      <c r="A12" s="16">
        <v>4</v>
      </c>
      <c r="B12" s="17" t="s">
        <v>35</v>
      </c>
      <c r="C12" s="13" t="s">
        <v>54</v>
      </c>
      <c r="D12" s="11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f t="shared" si="1"/>
        <v>0</v>
      </c>
    </row>
    <row r="13" spans="1:11" ht="50.1" customHeight="1" x14ac:dyDescent="0.2">
      <c r="A13" s="16">
        <v>5</v>
      </c>
      <c r="B13" s="17" t="s">
        <v>36</v>
      </c>
      <c r="C13" s="10" t="s">
        <v>37</v>
      </c>
      <c r="D13" s="11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f t="shared" si="0"/>
        <v>0</v>
      </c>
      <c r="K13" s="12">
        <f t="shared" si="1"/>
        <v>0</v>
      </c>
    </row>
    <row r="14" spans="1:11" ht="31.5" customHeight="1" x14ac:dyDescent="0.2">
      <c r="A14" s="16">
        <v>6</v>
      </c>
      <c r="B14" s="17" t="s">
        <v>38</v>
      </c>
      <c r="C14" s="10" t="s">
        <v>55</v>
      </c>
      <c r="D14" s="11">
        <v>2</v>
      </c>
      <c r="E14" s="12">
        <v>48714</v>
      </c>
      <c r="F14" s="12">
        <v>0</v>
      </c>
      <c r="G14" s="12">
        <v>0</v>
      </c>
      <c r="H14" s="12">
        <v>1</v>
      </c>
      <c r="I14" s="12">
        <v>2000</v>
      </c>
      <c r="J14" s="12">
        <f t="shared" si="0"/>
        <v>97428</v>
      </c>
      <c r="K14" s="12">
        <f t="shared" si="1"/>
        <v>194856000</v>
      </c>
    </row>
    <row r="15" spans="1:11" ht="50.1" customHeight="1" x14ac:dyDescent="0.2">
      <c r="A15" s="10" t="s">
        <v>39</v>
      </c>
      <c r="B15" s="10"/>
      <c r="C15" s="10"/>
      <c r="D15" s="11"/>
      <c r="E15" s="12"/>
      <c r="F15" s="12"/>
      <c r="G15" s="12"/>
      <c r="H15" s="12"/>
      <c r="I15" s="12"/>
      <c r="J15" s="12">
        <f>SUM(J6:J14)</f>
        <v>487140</v>
      </c>
      <c r="K15" s="12">
        <f>SUM(K6:K14)</f>
        <v>974280000</v>
      </c>
    </row>
    <row r="16" spans="1:11" x14ac:dyDescent="0.2">
      <c r="A16" s="25" t="s">
        <v>56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</row>
    <row r="17" spans="1:11" x14ac:dyDescent="0.2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</row>
    <row r="18" spans="1:11" x14ac:dyDescent="0.2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</row>
    <row r="19" spans="1:11" ht="16.5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ht="16.5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ht="16.5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ht="16.5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ht="16.5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ht="16.5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ht="16.5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ht="16.5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ht="16.5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</row>
    <row r="28" spans="1:11" ht="16.5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</row>
    <row r="29" spans="1:11" ht="16.5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</row>
    <row r="30" spans="1:11" ht="16.5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</row>
    <row r="31" spans="1:11" ht="16.5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</row>
    <row r="32" spans="1:11" ht="16.5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</row>
    <row r="33" spans="1:11" ht="16.5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</row>
    <row r="34" spans="1:11" ht="16.5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1" ht="16.5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</row>
    <row r="36" spans="1:11" ht="16.5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ht="16.5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</row>
    <row r="38" spans="1:11" ht="16.5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</row>
    <row r="39" spans="1:11" ht="16.5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</row>
    <row r="40" spans="1:11" ht="16.5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</row>
    <row r="41" spans="1:11" ht="16.5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1:11" ht="16.5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</row>
    <row r="43" spans="1:11" ht="16.5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</row>
    <row r="44" spans="1:11" ht="16.5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</row>
    <row r="45" spans="1:11" ht="16.5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</row>
    <row r="46" spans="1:11" ht="16.5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</row>
    <row r="47" spans="1:11" ht="16.5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1" ht="16.5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1" ht="16.5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1" ht="16.5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1" ht="16.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1:11" ht="16.5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1" ht="16.5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ht="16.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1" ht="16.5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</row>
    <row r="56" spans="1:11" ht="16.5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</row>
    <row r="57" spans="1:11" ht="16.5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</row>
    <row r="58" spans="1:11" ht="16.5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</row>
    <row r="59" spans="1:11" ht="16.5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</row>
    <row r="60" spans="1:11" ht="16.5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</row>
    <row r="61" spans="1:11" ht="16.5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</row>
    <row r="62" spans="1:11" ht="16.5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</row>
    <row r="63" spans="1:11" ht="16.5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</row>
    <row r="64" spans="1:11" ht="16.5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</row>
    <row r="65" spans="1:11" ht="16.5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</row>
    <row r="66" spans="1:11" ht="16.5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</row>
    <row r="67" spans="1:11" ht="16.5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</row>
  </sheetData>
  <mergeCells count="6">
    <mergeCell ref="A4:K4"/>
    <mergeCell ref="A16:K18"/>
    <mergeCell ref="A1:B1"/>
    <mergeCell ref="A2:B2"/>
    <mergeCell ref="I1:K1"/>
    <mergeCell ref="A3:K3"/>
  </mergeCells>
  <pageMargins left="0.74803149606299213" right="0.51181102362204722" top="1.1023622047244095" bottom="0.51181102362204722" header="0.51181102362204722" footer="0.51181102362204722"/>
  <pageSetup paperSize="9" scale="5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showGridLines="0" zoomScaleNormal="100" workbookViewId="0">
      <pane ySplit="3" topLeftCell="A4" activePane="bottomLeft" state="frozen"/>
      <selection pane="bottomLeft" activeCell="A11" sqref="A11:K13"/>
    </sheetView>
  </sheetViews>
  <sheetFormatPr defaultRowHeight="14.25" x14ac:dyDescent="0.2"/>
  <cols>
    <col min="1" max="1" width="8" customWidth="1"/>
    <col min="2" max="2" width="31.125" customWidth="1"/>
    <col min="3" max="3" width="41" customWidth="1"/>
    <col min="4" max="4" width="15" customWidth="1"/>
    <col min="5" max="7" width="18" customWidth="1"/>
    <col min="8" max="8" width="14" customWidth="1"/>
    <col min="9" max="9" width="16" customWidth="1"/>
    <col min="10" max="10" width="20" customWidth="1"/>
    <col min="11" max="11" width="22" customWidth="1"/>
  </cols>
  <sheetData>
    <row r="1" spans="1:11" ht="21.75" customHeight="1" x14ac:dyDescent="0.2">
      <c r="A1" s="26" t="s">
        <v>43</v>
      </c>
      <c r="B1" s="26"/>
      <c r="C1" s="15"/>
      <c r="D1" s="15"/>
      <c r="E1" s="15"/>
      <c r="F1" s="15"/>
      <c r="G1" s="15"/>
      <c r="H1" s="15"/>
      <c r="I1" s="27" t="s">
        <v>44</v>
      </c>
      <c r="J1" s="22"/>
      <c r="K1" s="22"/>
    </row>
    <row r="2" spans="1:11" ht="15" customHeight="1" x14ac:dyDescent="0.2">
      <c r="A2" s="22" t="s">
        <v>42</v>
      </c>
      <c r="B2" s="22"/>
      <c r="C2" s="14"/>
      <c r="D2" s="14"/>
      <c r="E2" s="14"/>
      <c r="F2" s="14"/>
      <c r="G2" s="14"/>
      <c r="H2" s="14"/>
      <c r="I2" s="14"/>
      <c r="J2" s="14"/>
      <c r="K2" s="14"/>
    </row>
    <row r="3" spans="1:11" ht="18" customHeight="1" x14ac:dyDescent="0.2">
      <c r="A3" s="28" t="s">
        <v>45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1" ht="33.950000000000003" customHeight="1" x14ac:dyDescent="0.2">
      <c r="A4" s="22" t="s">
        <v>46</v>
      </c>
      <c r="B4" s="22"/>
      <c r="C4" s="22"/>
      <c r="D4" s="22"/>
      <c r="E4" s="22"/>
      <c r="F4" s="22"/>
      <c r="G4" s="22"/>
      <c r="H4" s="22"/>
      <c r="I4" s="22"/>
      <c r="J4" s="22"/>
      <c r="K4" s="22"/>
    </row>
    <row r="5" spans="1:11" s="1" customFormat="1" ht="50.1" customHeight="1" x14ac:dyDescent="0.25">
      <c r="A5" s="19" t="s">
        <v>18</v>
      </c>
      <c r="B5" s="8" t="s">
        <v>19</v>
      </c>
      <c r="C5" s="8" t="s">
        <v>20</v>
      </c>
      <c r="D5" s="8" t="s">
        <v>21</v>
      </c>
      <c r="E5" s="8" t="s">
        <v>22</v>
      </c>
      <c r="F5" s="8" t="s">
        <v>23</v>
      </c>
      <c r="G5" s="8" t="s">
        <v>24</v>
      </c>
      <c r="H5" s="8" t="s">
        <v>25</v>
      </c>
      <c r="I5" s="8" t="s">
        <v>26</v>
      </c>
      <c r="J5" s="8" t="s">
        <v>27</v>
      </c>
      <c r="K5" s="8" t="s">
        <v>28</v>
      </c>
    </row>
    <row r="6" spans="1:11" ht="27.75" customHeight="1" x14ac:dyDescent="0.2">
      <c r="A6" s="16">
        <v>1</v>
      </c>
      <c r="B6" s="17" t="s">
        <v>29</v>
      </c>
      <c r="C6" s="13"/>
      <c r="D6" s="11">
        <v>0</v>
      </c>
      <c r="E6" s="12">
        <v>48714</v>
      </c>
      <c r="F6" s="12">
        <v>0</v>
      </c>
      <c r="G6" s="12">
        <v>0</v>
      </c>
      <c r="H6" s="12">
        <v>1</v>
      </c>
      <c r="I6" s="12">
        <v>2000</v>
      </c>
      <c r="J6" s="12">
        <f t="shared" ref="J6:J9" si="0">D6*E6+F6+G6</f>
        <v>0</v>
      </c>
      <c r="K6" s="12">
        <f t="shared" ref="K6:K9" si="1">J6*H6*I6</f>
        <v>0</v>
      </c>
    </row>
    <row r="7" spans="1:11" ht="50.1" customHeight="1" x14ac:dyDescent="0.2">
      <c r="A7" s="16" t="s">
        <v>30</v>
      </c>
      <c r="B7" s="13" t="s">
        <v>47</v>
      </c>
      <c r="C7" s="13" t="s">
        <v>48</v>
      </c>
      <c r="D7" s="11">
        <v>1</v>
      </c>
      <c r="E7" s="12">
        <v>48714</v>
      </c>
      <c r="F7" s="12">
        <v>0</v>
      </c>
      <c r="G7" s="12">
        <v>0</v>
      </c>
      <c r="H7" s="12">
        <v>1</v>
      </c>
      <c r="I7" s="12">
        <v>2000</v>
      </c>
      <c r="J7" s="12">
        <f t="shared" si="0"/>
        <v>48714</v>
      </c>
      <c r="K7" s="12">
        <f t="shared" si="1"/>
        <v>97428000</v>
      </c>
    </row>
    <row r="8" spans="1:11" ht="50.1" customHeight="1" x14ac:dyDescent="0.2">
      <c r="A8" s="16" t="s">
        <v>31</v>
      </c>
      <c r="B8" s="13" t="s">
        <v>49</v>
      </c>
      <c r="C8" s="13" t="s">
        <v>50</v>
      </c>
      <c r="D8" s="11">
        <v>2</v>
      </c>
      <c r="E8" s="12">
        <v>48714</v>
      </c>
      <c r="F8" s="12">
        <v>0</v>
      </c>
      <c r="G8" s="12">
        <v>0</v>
      </c>
      <c r="H8" s="12">
        <v>1</v>
      </c>
      <c r="I8" s="12">
        <v>2000</v>
      </c>
      <c r="J8" s="12">
        <f t="shared" si="0"/>
        <v>97428</v>
      </c>
      <c r="K8" s="12">
        <f t="shared" si="1"/>
        <v>194856000</v>
      </c>
    </row>
    <row r="9" spans="1:11" ht="50.1" customHeight="1" x14ac:dyDescent="0.2">
      <c r="A9" s="16" t="s">
        <v>32</v>
      </c>
      <c r="B9" s="13" t="s">
        <v>51</v>
      </c>
      <c r="C9" s="13" t="s">
        <v>52</v>
      </c>
      <c r="D9" s="11">
        <v>2</v>
      </c>
      <c r="E9" s="12">
        <v>48714</v>
      </c>
      <c r="F9" s="12">
        <v>0</v>
      </c>
      <c r="G9" s="12">
        <v>0</v>
      </c>
      <c r="H9" s="12">
        <v>1</v>
      </c>
      <c r="I9" s="12">
        <v>2000</v>
      </c>
      <c r="J9" s="12">
        <f t="shared" si="0"/>
        <v>97428</v>
      </c>
      <c r="K9" s="12">
        <f t="shared" si="1"/>
        <v>194856000</v>
      </c>
    </row>
    <row r="10" spans="1:11" ht="29.25" customHeight="1" x14ac:dyDescent="0.2">
      <c r="A10" s="16">
        <v>2</v>
      </c>
      <c r="B10" s="18" t="s">
        <v>33</v>
      </c>
      <c r="C10" s="10" t="s">
        <v>40</v>
      </c>
      <c r="D10" s="11">
        <v>0.5</v>
      </c>
      <c r="E10" s="12">
        <v>48714</v>
      </c>
      <c r="F10" s="12">
        <v>0</v>
      </c>
      <c r="G10" s="12"/>
      <c r="H10" s="12">
        <v>1</v>
      </c>
      <c r="I10" s="12">
        <v>2000</v>
      </c>
      <c r="J10" s="12">
        <f t="shared" ref="J10:J14" si="2">D10*E10+F10+G10</f>
        <v>24357</v>
      </c>
      <c r="K10" s="12">
        <f t="shared" ref="K10:K14" si="3">J10*H10*I10</f>
        <v>48714000</v>
      </c>
    </row>
    <row r="11" spans="1:11" ht="31.5" customHeight="1" x14ac:dyDescent="0.2">
      <c r="A11" s="16">
        <v>3</v>
      </c>
      <c r="B11" s="17" t="s">
        <v>34</v>
      </c>
      <c r="C11" s="13" t="s">
        <v>54</v>
      </c>
      <c r="D11" s="11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f t="shared" si="2"/>
        <v>0</v>
      </c>
      <c r="K11" s="12">
        <f t="shared" si="3"/>
        <v>0</v>
      </c>
    </row>
    <row r="12" spans="1:11" ht="40.5" customHeight="1" x14ac:dyDescent="0.2">
      <c r="A12" s="16">
        <v>4</v>
      </c>
      <c r="B12" s="17" t="s">
        <v>35</v>
      </c>
      <c r="C12" s="13" t="s">
        <v>54</v>
      </c>
      <c r="D12" s="11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f t="shared" si="3"/>
        <v>0</v>
      </c>
    </row>
    <row r="13" spans="1:11" ht="38.25" customHeight="1" x14ac:dyDescent="0.2">
      <c r="A13" s="16">
        <v>5</v>
      </c>
      <c r="B13" s="17" t="s">
        <v>36</v>
      </c>
      <c r="C13" s="13" t="s">
        <v>37</v>
      </c>
      <c r="D13" s="11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f t="shared" si="2"/>
        <v>0</v>
      </c>
      <c r="K13" s="12">
        <f t="shared" si="3"/>
        <v>0</v>
      </c>
    </row>
    <row r="14" spans="1:11" ht="31.5" customHeight="1" x14ac:dyDescent="0.2">
      <c r="A14" s="16">
        <v>6</v>
      </c>
      <c r="B14" s="17" t="s">
        <v>38</v>
      </c>
      <c r="C14" s="10" t="s">
        <v>57</v>
      </c>
      <c r="D14" s="11">
        <v>0.5</v>
      </c>
      <c r="E14" s="12">
        <v>48714</v>
      </c>
      <c r="F14" s="12">
        <v>0</v>
      </c>
      <c r="G14" s="12">
        <v>0</v>
      </c>
      <c r="H14" s="12">
        <v>1</v>
      </c>
      <c r="I14" s="12">
        <v>2000</v>
      </c>
      <c r="J14" s="12">
        <f t="shared" si="2"/>
        <v>24357</v>
      </c>
      <c r="K14" s="12">
        <f t="shared" si="3"/>
        <v>48714000</v>
      </c>
    </row>
    <row r="15" spans="1:11" ht="28.5" customHeight="1" x14ac:dyDescent="0.2">
      <c r="A15" s="10" t="s">
        <v>39</v>
      </c>
      <c r="B15" s="10"/>
      <c r="C15" s="10"/>
      <c r="D15" s="11"/>
      <c r="E15" s="12"/>
      <c r="F15" s="12"/>
      <c r="G15" s="12"/>
      <c r="H15" s="12"/>
      <c r="I15" s="12"/>
      <c r="J15" s="12">
        <f>SUM(J4:J14)</f>
        <v>292284</v>
      </c>
      <c r="K15" s="12">
        <f>SUM(K4:K14)</f>
        <v>584568000</v>
      </c>
    </row>
    <row r="16" spans="1:11" x14ac:dyDescent="0.2">
      <c r="A16" s="25" t="s">
        <v>58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</row>
    <row r="17" spans="1:11" x14ac:dyDescent="0.2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</row>
    <row r="18" spans="1:11" x14ac:dyDescent="0.2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</row>
    <row r="19" spans="1:11" ht="16.5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ht="16.5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</row>
  </sheetData>
  <mergeCells count="6">
    <mergeCell ref="A16:K18"/>
    <mergeCell ref="A1:B1"/>
    <mergeCell ref="I1:K1"/>
    <mergeCell ref="A2:B2"/>
    <mergeCell ref="A3:K3"/>
    <mergeCell ref="A4:K4"/>
  </mergeCells>
  <pageMargins left="0.75" right="0.75" top="1" bottom="1" header="0.5" footer="0.5"/>
  <pageSetup paperSize="9" scale="5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showGridLines="0" zoomScale="85" zoomScaleNormal="85" workbookViewId="0">
      <pane ySplit="3" topLeftCell="A4" activePane="bottomLeft" state="frozen"/>
      <selection pane="bottomLeft" activeCell="M17" sqref="M17"/>
    </sheetView>
  </sheetViews>
  <sheetFormatPr defaultRowHeight="14.25" x14ac:dyDescent="0.2"/>
  <cols>
    <col min="1" max="1" width="8" customWidth="1"/>
    <col min="2" max="2" width="35.125" customWidth="1"/>
    <col min="3" max="3" width="45.125" customWidth="1"/>
    <col min="4" max="4" width="15" customWidth="1"/>
    <col min="5" max="7" width="18" customWidth="1"/>
    <col min="8" max="8" width="14" customWidth="1"/>
    <col min="9" max="9" width="16" customWidth="1"/>
    <col min="10" max="10" width="20" customWidth="1"/>
    <col min="11" max="11" width="22" customWidth="1"/>
  </cols>
  <sheetData>
    <row r="1" spans="1:11" s="7" customFormat="1" ht="25.5" customHeight="1" x14ac:dyDescent="0.25">
      <c r="A1" s="26" t="s">
        <v>43</v>
      </c>
      <c r="B1" s="26"/>
      <c r="C1" s="15"/>
      <c r="D1" s="15"/>
      <c r="E1" s="15"/>
      <c r="F1" s="15"/>
      <c r="G1" s="15"/>
      <c r="H1" s="15"/>
      <c r="I1" s="27" t="s">
        <v>44</v>
      </c>
      <c r="J1" s="22"/>
      <c r="K1" s="22"/>
    </row>
    <row r="2" spans="1:11" s="7" customFormat="1" ht="15.75" customHeight="1" x14ac:dyDescent="0.25">
      <c r="A2" s="22" t="s">
        <v>42</v>
      </c>
      <c r="B2" s="22"/>
      <c r="C2" s="14"/>
      <c r="D2" s="14"/>
      <c r="E2" s="14"/>
      <c r="F2" s="14"/>
      <c r="G2" s="14"/>
      <c r="H2" s="14"/>
      <c r="I2" s="14"/>
      <c r="J2" s="14"/>
      <c r="K2" s="14"/>
    </row>
    <row r="3" spans="1:11" s="9" customFormat="1" ht="18.75" customHeight="1" x14ac:dyDescent="0.25">
      <c r="A3" s="28" t="s">
        <v>45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1" s="7" customFormat="1" ht="36.75" customHeight="1" x14ac:dyDescent="0.25">
      <c r="A4" s="28" t="s">
        <v>46</v>
      </c>
      <c r="B4" s="28"/>
      <c r="C4" s="28"/>
      <c r="D4" s="28"/>
      <c r="E4" s="28"/>
      <c r="F4" s="28"/>
      <c r="G4" s="28"/>
      <c r="H4" s="28"/>
      <c r="I4" s="28"/>
      <c r="J4" s="28"/>
      <c r="K4" s="28"/>
    </row>
    <row r="5" spans="1:11" s="1" customFormat="1" ht="50.1" customHeight="1" x14ac:dyDescent="0.25">
      <c r="A5" s="19" t="s">
        <v>18</v>
      </c>
      <c r="B5" s="8" t="s">
        <v>19</v>
      </c>
      <c r="C5" s="8" t="s">
        <v>20</v>
      </c>
      <c r="D5" s="8" t="s">
        <v>21</v>
      </c>
      <c r="E5" s="8" t="s">
        <v>22</v>
      </c>
      <c r="F5" s="8" t="s">
        <v>23</v>
      </c>
      <c r="G5" s="8" t="s">
        <v>24</v>
      </c>
      <c r="H5" s="8" t="s">
        <v>25</v>
      </c>
      <c r="I5" s="8" t="s">
        <v>26</v>
      </c>
      <c r="J5" s="8" t="s">
        <v>27</v>
      </c>
      <c r="K5" s="8" t="s">
        <v>28</v>
      </c>
    </row>
    <row r="6" spans="1:11" ht="27.75" customHeight="1" x14ac:dyDescent="0.2">
      <c r="A6" s="16">
        <v>1</v>
      </c>
      <c r="B6" s="17" t="s">
        <v>29</v>
      </c>
      <c r="C6" s="13"/>
      <c r="D6" s="11">
        <v>0</v>
      </c>
      <c r="E6" s="12">
        <v>48714</v>
      </c>
      <c r="F6" s="12">
        <v>0</v>
      </c>
      <c r="G6" s="12">
        <v>0</v>
      </c>
      <c r="H6" s="12">
        <v>1</v>
      </c>
      <c r="I6" s="12">
        <v>2000</v>
      </c>
      <c r="J6" s="12">
        <f t="shared" ref="J6:J9" si="0">D6*E6+F6+G6</f>
        <v>0</v>
      </c>
      <c r="K6" s="12">
        <f t="shared" ref="K6:K9" si="1">J6*H6*I6</f>
        <v>0</v>
      </c>
    </row>
    <row r="7" spans="1:11" ht="50.1" customHeight="1" x14ac:dyDescent="0.2">
      <c r="A7" s="16" t="s">
        <v>30</v>
      </c>
      <c r="B7" s="13" t="s">
        <v>47</v>
      </c>
      <c r="C7" s="13" t="s">
        <v>48</v>
      </c>
      <c r="D7" s="11">
        <v>1</v>
      </c>
      <c r="E7" s="12">
        <v>48714</v>
      </c>
      <c r="F7" s="12">
        <v>0</v>
      </c>
      <c r="G7" s="12">
        <v>0</v>
      </c>
      <c r="H7" s="12">
        <v>1</v>
      </c>
      <c r="I7" s="12">
        <v>2000</v>
      </c>
      <c r="J7" s="12">
        <f t="shared" si="0"/>
        <v>48714</v>
      </c>
      <c r="K7" s="12">
        <f t="shared" si="1"/>
        <v>97428000</v>
      </c>
    </row>
    <row r="8" spans="1:11" ht="50.1" customHeight="1" x14ac:dyDescent="0.2">
      <c r="A8" s="16" t="s">
        <v>31</v>
      </c>
      <c r="B8" s="13" t="s">
        <v>49</v>
      </c>
      <c r="C8" s="13" t="s">
        <v>50</v>
      </c>
      <c r="D8" s="11">
        <v>2</v>
      </c>
      <c r="E8" s="12">
        <v>48714</v>
      </c>
      <c r="F8" s="12">
        <v>0</v>
      </c>
      <c r="G8" s="12">
        <v>0</v>
      </c>
      <c r="H8" s="12">
        <v>1</v>
      </c>
      <c r="I8" s="12">
        <v>2000</v>
      </c>
      <c r="J8" s="12">
        <f t="shared" si="0"/>
        <v>97428</v>
      </c>
      <c r="K8" s="12">
        <f t="shared" si="1"/>
        <v>194856000</v>
      </c>
    </row>
    <row r="9" spans="1:11" ht="50.1" customHeight="1" x14ac:dyDescent="0.2">
      <c r="A9" s="16" t="s">
        <v>32</v>
      </c>
      <c r="B9" s="13" t="s">
        <v>51</v>
      </c>
      <c r="C9" s="13" t="s">
        <v>52</v>
      </c>
      <c r="D9" s="11">
        <v>2</v>
      </c>
      <c r="E9" s="12">
        <v>48714</v>
      </c>
      <c r="F9" s="12">
        <v>0</v>
      </c>
      <c r="G9" s="12">
        <v>0</v>
      </c>
      <c r="H9" s="12">
        <v>1</v>
      </c>
      <c r="I9" s="12">
        <v>2000</v>
      </c>
      <c r="J9" s="12">
        <f t="shared" si="0"/>
        <v>97428</v>
      </c>
      <c r="K9" s="12">
        <f t="shared" si="1"/>
        <v>194856000</v>
      </c>
    </row>
    <row r="10" spans="1:11" s="7" customFormat="1" ht="37.5" customHeight="1" x14ac:dyDescent="0.25">
      <c r="A10" s="16">
        <v>2</v>
      </c>
      <c r="B10" s="17" t="s">
        <v>33</v>
      </c>
      <c r="C10" s="10" t="s">
        <v>41</v>
      </c>
      <c r="D10" s="11">
        <v>1</v>
      </c>
      <c r="E10" s="12">
        <v>48714</v>
      </c>
      <c r="F10" s="12">
        <v>0</v>
      </c>
      <c r="G10" s="12">
        <v>0</v>
      </c>
      <c r="H10" s="12">
        <v>1</v>
      </c>
      <c r="I10" s="12">
        <v>2000</v>
      </c>
      <c r="J10" s="12">
        <f t="shared" ref="J10:J14" si="2">D10*E10+F10+G10</f>
        <v>48714</v>
      </c>
      <c r="K10" s="12">
        <f t="shared" ref="K10:K14" si="3">J10*H10*I10</f>
        <v>97428000</v>
      </c>
    </row>
    <row r="11" spans="1:11" s="7" customFormat="1" ht="50.1" customHeight="1" x14ac:dyDescent="0.25">
      <c r="A11" s="16">
        <v>3</v>
      </c>
      <c r="B11" s="17" t="s">
        <v>34</v>
      </c>
      <c r="C11" s="13" t="s">
        <v>54</v>
      </c>
      <c r="D11" s="11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f t="shared" si="2"/>
        <v>0</v>
      </c>
      <c r="K11" s="12">
        <f t="shared" si="3"/>
        <v>0</v>
      </c>
    </row>
    <row r="12" spans="1:11" s="7" customFormat="1" ht="50.1" customHeight="1" x14ac:dyDescent="0.25">
      <c r="A12" s="16">
        <v>4</v>
      </c>
      <c r="B12" s="17" t="s">
        <v>35</v>
      </c>
      <c r="C12" s="13" t="s">
        <v>54</v>
      </c>
      <c r="D12" s="11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f t="shared" si="3"/>
        <v>0</v>
      </c>
    </row>
    <row r="13" spans="1:11" s="7" customFormat="1" ht="50.1" customHeight="1" x14ac:dyDescent="0.25">
      <c r="A13" s="16">
        <v>5</v>
      </c>
      <c r="B13" s="17" t="s">
        <v>36</v>
      </c>
      <c r="C13" s="13" t="s">
        <v>37</v>
      </c>
      <c r="D13" s="11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f t="shared" si="2"/>
        <v>0</v>
      </c>
      <c r="K13" s="12">
        <f t="shared" si="3"/>
        <v>0</v>
      </c>
    </row>
    <row r="14" spans="1:11" s="7" customFormat="1" ht="30" customHeight="1" x14ac:dyDescent="0.25">
      <c r="A14" s="16">
        <v>6</v>
      </c>
      <c r="B14" s="17" t="s">
        <v>38</v>
      </c>
      <c r="C14" s="10" t="s">
        <v>59</v>
      </c>
      <c r="D14" s="11">
        <v>0.5</v>
      </c>
      <c r="E14" s="12">
        <v>48714</v>
      </c>
      <c r="F14" s="12">
        <v>0</v>
      </c>
      <c r="G14" s="12">
        <v>0</v>
      </c>
      <c r="H14" s="12">
        <v>1</v>
      </c>
      <c r="I14" s="12">
        <v>2000</v>
      </c>
      <c r="J14" s="12">
        <f t="shared" si="2"/>
        <v>24357</v>
      </c>
      <c r="K14" s="12">
        <f t="shared" si="3"/>
        <v>48714000</v>
      </c>
    </row>
    <row r="15" spans="1:11" s="7" customFormat="1" ht="39" customHeight="1" x14ac:dyDescent="0.25">
      <c r="A15" s="20" t="s">
        <v>39</v>
      </c>
      <c r="B15" s="10"/>
      <c r="C15" s="10"/>
      <c r="D15" s="11"/>
      <c r="E15" s="12"/>
      <c r="F15" s="12"/>
      <c r="G15" s="12"/>
      <c r="H15" s="12"/>
      <c r="I15" s="12"/>
      <c r="J15" s="21">
        <f>SUM(J4:J14)</f>
        <v>316641</v>
      </c>
      <c r="K15" s="21">
        <f>SUM(K4:K14)</f>
        <v>633282000</v>
      </c>
    </row>
    <row r="16" spans="1:11" s="7" customFormat="1" ht="16.5" x14ac:dyDescent="0.25">
      <c r="A16" s="29" t="s">
        <v>60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</row>
    <row r="17" spans="1:11" s="7" customFormat="1" ht="39.75" customHeight="1" x14ac:dyDescent="0.25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</row>
    <row r="18" spans="1:11" s="7" customFormat="1" ht="16.5" x14ac:dyDescent="0.25"/>
  </sheetData>
  <mergeCells count="6">
    <mergeCell ref="A16:K17"/>
    <mergeCell ref="A1:B1"/>
    <mergeCell ref="I1:K1"/>
    <mergeCell ref="A2:B2"/>
    <mergeCell ref="A3:K3"/>
    <mergeCell ref="A4:K4"/>
  </mergeCells>
  <pageMargins left="0.5" right="0.5" top="0.5" bottom="0.5" header="0.5" footer="0.5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TongHop</vt:lpstr>
      <vt:lpstr>CP_TrucTiep</vt:lpstr>
      <vt:lpstr>CP_BuuChinh</vt:lpstr>
      <vt:lpstr>CP_TrucTuyen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MyPC</cp:lastModifiedBy>
  <cp:lastPrinted>2026-08-17T06:53:29Z</cp:lastPrinted>
  <dcterms:created xsi:type="dcterms:W3CDTF">2026-07-31T11:05:53Z</dcterms:created>
  <dcterms:modified xsi:type="dcterms:W3CDTF">2026-08-17T07:29:43Z</dcterms:modified>
</cp:coreProperties>
</file>