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Năm 2021\ANH TUAN\QPPL 2026\QĐ sửa 108\"/>
    </mc:Choice>
  </mc:AlternateContent>
  <bookViews>
    <workbookView xWindow="0" yWindow="0" windowWidth="28800" windowHeight="12330" activeTab="3"/>
  </bookViews>
  <sheets>
    <sheet name="TongHop" sheetId="1" r:id="rId1"/>
    <sheet name="CP_TrucTiep" sheetId="2" r:id="rId2"/>
    <sheet name="CP_BuuChinh" sheetId="3" r:id="rId3"/>
    <sheet name="CP_TrucTuyen" sheetId="4" r:id="rId4"/>
  </sheets>
  <calcPr calcId="162913" forceFullCalc="1"/>
</workbook>
</file>

<file path=xl/calcChain.xml><?xml version="1.0" encoding="utf-8"?>
<calcChain xmlns="http://schemas.openxmlformats.org/spreadsheetml/2006/main">
  <c r="J8" i="4" l="1"/>
  <c r="K8" i="4" s="1"/>
  <c r="J7" i="4"/>
  <c r="K7" i="4" s="1"/>
  <c r="J8" i="3"/>
  <c r="K8" i="3" s="1"/>
  <c r="J7" i="3"/>
  <c r="K7" i="3" s="1"/>
  <c r="J12" i="4" l="1"/>
  <c r="K12" i="4" s="1"/>
  <c r="K11" i="4"/>
  <c r="J10" i="4"/>
  <c r="K10" i="4" s="1"/>
  <c r="J6" i="4"/>
  <c r="K6" i="4" s="1"/>
  <c r="J12" i="3"/>
  <c r="K12" i="3" s="1"/>
  <c r="K11" i="3"/>
  <c r="J10" i="3"/>
  <c r="K10" i="3" s="1"/>
  <c r="J13" i="3"/>
  <c r="K13" i="3" s="1"/>
  <c r="J6" i="3"/>
  <c r="K6" i="3" s="1"/>
  <c r="J13" i="4" l="1"/>
  <c r="K13" i="4" s="1"/>
  <c r="J9" i="4"/>
  <c r="K9" i="4" s="1"/>
  <c r="J9" i="3"/>
  <c r="K9" i="3" s="1"/>
  <c r="J13" i="2"/>
  <c r="K13" i="2" s="1"/>
  <c r="J12" i="2"/>
  <c r="K12" i="2" s="1"/>
  <c r="K11" i="2"/>
  <c r="J10" i="2"/>
  <c r="K10" i="2" s="1"/>
  <c r="J9" i="2"/>
  <c r="K9" i="2" s="1"/>
  <c r="J8" i="2"/>
  <c r="K8" i="2" s="1"/>
  <c r="J7" i="2"/>
  <c r="K7" i="2" s="1"/>
  <c r="J6" i="2"/>
  <c r="K6" i="2" s="1"/>
  <c r="J14" i="3" l="1"/>
  <c r="B5" i="1" s="1"/>
  <c r="E5" i="1" s="1"/>
  <c r="K14" i="2"/>
  <c r="K14" i="4"/>
  <c r="K14" i="3"/>
  <c r="J14" i="2"/>
  <c r="B4" i="1" s="1"/>
  <c r="E4" i="1" s="1"/>
  <c r="J14" i="4"/>
  <c r="B6" i="1" s="1"/>
  <c r="E6" i="1" s="1"/>
  <c r="E7" i="1" l="1"/>
</calcChain>
</file>

<file path=xl/sharedStrings.xml><?xml version="1.0" encoding="utf-8"?>
<sst xmlns="http://schemas.openxmlformats.org/spreadsheetml/2006/main" count="126" uniqueCount="61">
  <si>
    <t>TỔNG HỢP CHI PHÍ TUÂN THỦ TTHC THEO BIỂU MẪU SỐ 04/ĐGTĐ-SCM</t>
  </si>
  <si>
    <t>Phương án</t>
  </si>
  <si>
    <t>Chi phí thực hiện 01 hồ sơ (đồng)</t>
  </si>
  <si>
    <t>Số lần/năm</t>
  </si>
  <si>
    <t>Số lượng hồ sơ/năm</t>
  </si>
  <si>
    <t>Tổng chi phí/năm (đồng)</t>
  </si>
  <si>
    <t>Ghi chú</t>
  </si>
  <si>
    <t>Nộp trực tiếp</t>
  </si>
  <si>
    <t>Phương án trực tiếp, chi phí thời gian cao hơn.</t>
  </si>
  <si>
    <t>Nộp bưu chính</t>
  </si>
  <si>
    <t>Phương án bưu chính, phát sinh chi phí gửi/nhận.</t>
  </si>
  <si>
    <t>Nộp trực tuyến</t>
  </si>
  <si>
    <t>Phương án khuyến khích để giảm chi phí tuân thủ.</t>
  </si>
  <si>
    <t>TỔNG CỘNG</t>
  </si>
  <si>
    <t>Căn cứ và lưu ý</t>
  </si>
  <si>
    <t>Biểu mẫu được lập theo cấu trúc Biểu mẫu số 04/ĐGTĐ-SCM ban hành kèm Thông tư số 26/2025/TT-BTP.</t>
  </si>
  <si>
    <t>Mức thu nhập bình quân/01 giờ làm việc tạm tính 48,714 đồng theo cách tính mẫu, có thể cập nhật khi có số liệu thống kê mới.</t>
  </si>
  <si>
    <t>Thành phần hồ sơ và thời hạn giải quyết đã được cập nhật theo dự thảo Quyết định/Quy định mới.</t>
  </si>
  <si>
    <t>TT</t>
  </si>
  <si>
    <t>Các công việc khi thực hiện TTHC</t>
  </si>
  <si>
    <t>Các hoạt động/cách thức thực hiện cụ thể</t>
  </si>
  <si>
    <t>Thời gian thực hiện (giờ)</t>
  </si>
  <si>
    <t>Mức TNBQ/01 giờ làm việc (đồng)</t>
  </si>
  <si>
    <t>Mức chi phí thuê tư vấn, dịch vụ (đồng)</t>
  </si>
  <si>
    <t>Mức phí, lệ phí, chi phí khác (đồng)</t>
  </si>
  <si>
    <t>Số lần thực hiện/01 năm</t>
  </si>
  <si>
    <t>Số lượng đối tượng tuân thủ/01 năm</t>
  </si>
  <si>
    <t>Chi phí thực hiện TTHC (đồng)</t>
  </si>
  <si>
    <t>Tổng chi phí thực hiện TTHC/01 năm (đồng)</t>
  </si>
  <si>
    <t>Chuẩn bị hồ sơ</t>
  </si>
  <si>
    <t>1.1</t>
  </si>
  <si>
    <t>1.2</t>
  </si>
  <si>
    <t>Nộp hồ sơ</t>
  </si>
  <si>
    <t>Nộp phí, lệ phí, chi phí khác</t>
  </si>
  <si>
    <t>Chuẩn bị, phục vụ việc kiểm tra, đánh giá thực tế</t>
  </si>
  <si>
    <t>Công việc khác</t>
  </si>
  <si>
    <t>Không phát sinh</t>
  </si>
  <si>
    <t>Nhận kết quả</t>
  </si>
  <si>
    <t>TỔNG</t>
  </si>
  <si>
    <t>Gửi hồ sơ qua dịch vụ bưu chính công ích</t>
  </si>
  <si>
    <t>Nộp trực tuyến trên Cổng Dịch vụ công quốc gia/Hệ thống thông tin giải quyết TTHC</t>
  </si>
  <si>
    <t>SỞ NỘI VỤ</t>
  </si>
  <si>
    <t>ỦY BAN NHÂN DÂN TỈNH TUYÊN QUANG</t>
  </si>
  <si>
    <t>Biểu mẫu số 04/DGTD-SMC</t>
  </si>
  <si>
    <t>CHI PHÍ TUÂN THỦ THỦ TỤC HÀNH CHÍNH TRONG DỰ THẢO VĂN BẢN</t>
  </si>
  <si>
    <t xml:space="preserve">Dự thảo không quy định </t>
  </si>
  <si>
    <t>Nhận trực tiếp hoặc bản điện tử</t>
  </si>
  <si>
    <t xml:space="preserve">Ghi chú: Số liệu chi phí là mức ước tính phục vụ đánh giá tác động TTHC theo Biểu mẫu số 04/ĐGTĐ-SCM. Mức thu nhập bình quân/01 giờ làm việc tạm tính 48,714 đồng. Dự thảo không quy định phí, lệ phí. </t>
  </si>
  <si>
    <t>Ghi chú: Số liệu chi phí là mức ước tính phục vụ đánh giá tác động TTHC theo Biểu mẫu số 04/ĐGTĐ-SCM. Mức thu nhập bình quân/01 giờ làm việc tạm tính 48,714 đồng. Dự thảo không quy định phí, lệ phí. Phương án bưu chính: giảm thời gian đi lại, có chi phí gửi/nhận hồ sơ.</t>
  </si>
  <si>
    <t>Nhận kết quả điện tử</t>
  </si>
  <si>
    <t>Ghi chú: Số liệu chi phí là mức ước tính phục vụ đánh giá tác động TTHC theo Biểu mẫu số 04/ĐGTĐ-SCM. Mức thu nhập bình quân/01 giờ làm việc tạm tính 48,714 đồng. Dự thảo không quy định phí, lệ phí. Phương án trực tuyến: khuyến khích sử dụng để giảm chi phí tuân thủ.</t>
  </si>
  <si>
    <t>TÊN THỦ TỤC HÀNH CHÍNH: Thủ tục cấp đổi hiện vật khen thưởng thuộc thẩm quyền của cơ quan, tổ chức, đơn vị, địa phương thuộc tỉnh</t>
  </si>
  <si>
    <t>Văn bản đề nghị cấp đổi của tập thể hoặc đơn đề nghị cấp đổi của cá nhân, hộ gia đình có kèm theo hiện vật khen thưởng đề nghị cấp đổi (theo mẫu)</t>
  </si>
  <si>
    <t>Công văn đề nghị cấp đổi của phòng, ban, đơn vị kèm theo danh sách đề nghị cấp đổi hiện vật khen thưởng</t>
  </si>
  <si>
    <t>Tập thể soạn thảo, điền thông tin, ký Văn bản đề nghị; cá nhân, hộ gia đình viết đơn đề nghị</t>
  </si>
  <si>
    <t>Soạn thảo, điền thông tin, ký Công văn</t>
  </si>
  <si>
    <t>Nộp trực tiếp tại Trung tâm Phục vụ hành chính công cấp xã hoặc Phòng, ban, đơn vị</t>
  </si>
  <si>
    <t>Nhận qua bưu chính/bản điện tử</t>
  </si>
  <si>
    <t>Tên thủ tục: Thủ tục cấp đổi hiện vật khen thưởng thuộc thẩm quyền của cơ quan, tổ chức, đơn vị, địa phương thuộc tỉnh</t>
  </si>
  <si>
    <t>Dự thảo Quy định không thu phí, lệ phí.</t>
  </si>
  <si>
    <t>Chi phí không bao gồm chi phí của cơ quan nhà nước; chỉ tính chi phí tuân thủ của tổ chức, cá nhân khi chuẩn bị, nộp hồ sơ, phối hợp kiểm tra và nhận kết quả.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</si>
</sst>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Arial"/>
      <family val="2"/>
      <scheme val="minor"/>
    </font>
    <font>
      <b/>
      <sz val="11"/>
      <color theme="1"/>
      <name val="Arial"/>
      <family val="2"/>
      <scheme val="minor"/>
    </font>
    <font>
      <b/>
      <sz val="11"/>
      <name val="Times New Roman"/>
      <family val="1"/>
    </font>
    <font>
      <sz val="11"/>
      <name val="Times New Roman"/>
      <family val="1"/>
    </font>
    <font>
      <b/>
      <sz val="13"/>
      <name val="Times New Roman"/>
      <family val="1"/>
    </font>
    <font>
      <sz val="13"/>
      <name val="Times New Roman"/>
      <family val="1"/>
    </font>
    <font>
      <sz val="13"/>
      <color theme="1"/>
      <name val="Arial"/>
      <family val="2"/>
      <scheme val="minor"/>
    </font>
    <font>
      <b/>
      <sz val="13"/>
      <color theme="1"/>
      <name val="Arial"/>
      <family val="2"/>
      <scheme val="minor"/>
    </font>
    <font>
      <b/>
      <i/>
      <sz val="13"/>
      <name val="Times New Roman"/>
      <family val="1"/>
      <charset val="163"/>
    </font>
    <font>
      <b/>
      <sz val="13"/>
      <name val="Times New Roman"/>
      <family val="1"/>
      <charset val="163"/>
    </font>
    <font>
      <sz val="13"/>
      <name val="Times New Roman"/>
      <family val="1"/>
      <charset val="16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vertical="top" wrapText="1"/>
    </xf>
    <xf numFmtId="3" fontId="3" fillId="0" borderId="1" xfId="0" applyNumberFormat="1" applyFont="1" applyBorder="1" applyAlignment="1">
      <alignment vertical="top" wrapText="1"/>
    </xf>
    <xf numFmtId="0" fontId="2" fillId="0" borderId="1" xfId="0" applyFont="1" applyBorder="1"/>
    <xf numFmtId="3" fontId="2" fillId="0" borderId="1" xfId="0" applyNumberFormat="1" applyFont="1" applyBorder="1"/>
    <xf numFmtId="0" fontId="6" fillId="0" borderId="0" xfId="0" applyFont="1"/>
    <xf numFmtId="0" fontId="4" fillId="0" borderId="1" xfId="0" applyFont="1" applyBorder="1" applyAlignment="1">
      <alignment vertical="top" wrapText="1"/>
    </xf>
    <xf numFmtId="0" fontId="7" fillId="0" borderId="0" xfId="0" applyFont="1"/>
    <xf numFmtId="0" fontId="5" fillId="0" borderId="1" xfId="0" applyFont="1" applyBorder="1" applyAlignment="1">
      <alignment vertical="top" wrapText="1"/>
    </xf>
    <xf numFmtId="164" fontId="5" fillId="0" borderId="1" xfId="0" applyNumberFormat="1" applyFont="1" applyBorder="1" applyAlignment="1">
      <alignment vertical="top" wrapText="1"/>
    </xf>
    <xf numFmtId="3" fontId="5" fillId="0" borderId="1" xfId="0" applyNumberFormat="1" applyFont="1" applyBorder="1" applyAlignment="1">
      <alignment vertical="top" wrapText="1"/>
    </xf>
    <xf numFmtId="0" fontId="5" fillId="0" borderId="1" xfId="0" applyFont="1" applyBorder="1" applyAlignment="1">
      <alignment vertical="top" wrapText="1"/>
    </xf>
    <xf numFmtId="0" fontId="4" fillId="0" borderId="0" xfId="0" applyFont="1" applyBorder="1" applyAlignment="1">
      <alignment horizontal="center" vertical="center" wrapText="1"/>
    </xf>
    <xf numFmtId="0" fontId="5" fillId="0" borderId="1" xfId="0" applyFont="1" applyBorder="1" applyAlignment="1">
      <alignment vertical="top" wrapText="1"/>
    </xf>
    <xf numFmtId="0" fontId="4" fillId="0" borderId="0" xfId="0" applyFont="1" applyBorder="1" applyAlignment="1">
      <alignment vertical="center"/>
    </xf>
    <xf numFmtId="0" fontId="5"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center" wrapText="1"/>
    </xf>
    <xf numFmtId="3" fontId="5" fillId="0" borderId="1" xfId="0" applyNumberFormat="1" applyFont="1" applyBorder="1" applyAlignment="1">
      <alignment horizontal="right" vertical="center" wrapText="1"/>
    </xf>
    <xf numFmtId="0" fontId="4" fillId="0" borderId="0" xfId="0" applyFont="1" applyBorder="1" applyAlignment="1">
      <alignment horizontal="center" vertical="center" wrapText="1"/>
    </xf>
    <xf numFmtId="0" fontId="3" fillId="0" borderId="0" xfId="0" applyFont="1" applyBorder="1"/>
    <xf numFmtId="0" fontId="3" fillId="0" borderId="1" xfId="0" applyFont="1" applyBorder="1" applyAlignment="1">
      <alignment vertical="top" wrapText="1"/>
    </xf>
    <xf numFmtId="0" fontId="5" fillId="0" borderId="1" xfId="0" applyFont="1" applyBorder="1" applyAlignment="1">
      <alignment vertical="top" wrapText="1"/>
    </xf>
    <xf numFmtId="0" fontId="10" fillId="0" borderId="0" xfId="0" applyFont="1" applyBorder="1" applyAlignment="1">
      <alignment horizontal="center" vertical="center"/>
    </xf>
    <xf numFmtId="0" fontId="8" fillId="0" borderId="0" xfId="0" applyFont="1" applyBorder="1" applyAlignment="1">
      <alignment horizontal="center" vertical="center" wrapText="1"/>
    </xf>
    <xf numFmtId="0" fontId="4" fillId="0" borderId="0" xfId="0" applyFont="1" applyBorder="1" applyAlignment="1">
      <alignment horizontal="center" vertical="top" wrapText="1"/>
    </xf>
    <xf numFmtId="0" fontId="4" fillId="0" borderId="0" xfId="0" applyFont="1" applyBorder="1" applyAlignment="1">
      <alignment horizontal="center" vertical="center"/>
    </xf>
    <xf numFmtId="0" fontId="5"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pane ySplit="3" topLeftCell="A4" activePane="bottomLeft" state="frozen"/>
      <selection pane="bottomLeft" activeCell="J12" sqref="J12"/>
    </sheetView>
  </sheetViews>
  <sheetFormatPr defaultRowHeight="14.25" x14ac:dyDescent="0.2"/>
  <cols>
    <col min="1" max="2" width="22" customWidth="1"/>
    <col min="3" max="3" width="13" customWidth="1"/>
    <col min="4" max="4" width="16" customWidth="1"/>
    <col min="5" max="5" width="22" customWidth="1"/>
    <col min="6" max="6" width="36" customWidth="1"/>
  </cols>
  <sheetData>
    <row r="1" spans="1:6" ht="35.1" customHeight="1" x14ac:dyDescent="0.25">
      <c r="A1" s="23" t="s">
        <v>0</v>
      </c>
      <c r="B1" s="24"/>
      <c r="C1" s="24"/>
      <c r="D1" s="24"/>
      <c r="E1" s="24"/>
      <c r="F1" s="24"/>
    </row>
    <row r="2" spans="1:6" ht="35.1" customHeight="1" x14ac:dyDescent="0.25">
      <c r="A2" s="23" t="s">
        <v>58</v>
      </c>
      <c r="B2" s="24"/>
      <c r="C2" s="24"/>
      <c r="D2" s="24"/>
      <c r="E2" s="24"/>
      <c r="F2" s="24"/>
    </row>
    <row r="3" spans="1:6" ht="28.5" x14ac:dyDescent="0.2">
      <c r="A3" s="2" t="s">
        <v>1</v>
      </c>
      <c r="B3" s="2" t="s">
        <v>2</v>
      </c>
      <c r="C3" s="2" t="s">
        <v>3</v>
      </c>
      <c r="D3" s="2" t="s">
        <v>4</v>
      </c>
      <c r="E3" s="2" t="s">
        <v>5</v>
      </c>
      <c r="F3" s="2" t="s">
        <v>6</v>
      </c>
    </row>
    <row r="4" spans="1:6" ht="39.950000000000003" customHeight="1" x14ac:dyDescent="0.2">
      <c r="A4" s="3" t="s">
        <v>7</v>
      </c>
      <c r="B4" s="4">
        <f>CP_TrucTiep!J14</f>
        <v>267927</v>
      </c>
      <c r="C4" s="4">
        <v>1</v>
      </c>
      <c r="D4" s="4">
        <v>50</v>
      </c>
      <c r="E4" s="4">
        <f>B4*C4*D4</f>
        <v>13396350</v>
      </c>
      <c r="F4" s="3" t="s">
        <v>8</v>
      </c>
    </row>
    <row r="5" spans="1:6" ht="39.950000000000003" customHeight="1" x14ac:dyDescent="0.2">
      <c r="A5" s="3" t="s">
        <v>9</v>
      </c>
      <c r="B5" s="4">
        <f>CP_BuuChinh!J14</f>
        <v>146142</v>
      </c>
      <c r="C5" s="4">
        <v>1</v>
      </c>
      <c r="D5" s="4">
        <v>50</v>
      </c>
      <c r="E5" s="4">
        <f>B5*C5*D5</f>
        <v>7307100</v>
      </c>
      <c r="F5" s="3" t="s">
        <v>10</v>
      </c>
    </row>
    <row r="6" spans="1:6" ht="35.25" customHeight="1" x14ac:dyDescent="0.2">
      <c r="A6" s="3" t="s">
        <v>11</v>
      </c>
      <c r="B6" s="4">
        <f>CP_TrucTuyen!J14</f>
        <v>121785</v>
      </c>
      <c r="C6" s="4">
        <v>1</v>
      </c>
      <c r="D6" s="4">
        <v>50</v>
      </c>
      <c r="E6" s="4">
        <f>B6*C6*D6</f>
        <v>6089250</v>
      </c>
      <c r="F6" s="3" t="s">
        <v>12</v>
      </c>
    </row>
    <row r="7" spans="1:6" ht="27.75" customHeight="1" x14ac:dyDescent="0.2">
      <c r="A7" s="5" t="s">
        <v>13</v>
      </c>
      <c r="B7" s="6"/>
      <c r="C7" s="6"/>
      <c r="D7" s="6"/>
      <c r="E7" s="6">
        <f>SUM(E4:E6)</f>
        <v>26792700</v>
      </c>
      <c r="F7" s="5"/>
    </row>
    <row r="8" spans="1:6" ht="29.25" customHeight="1" x14ac:dyDescent="0.2">
      <c r="A8" s="3" t="s">
        <v>14</v>
      </c>
      <c r="B8" s="3"/>
      <c r="C8" s="3"/>
      <c r="D8" s="3"/>
      <c r="E8" s="3"/>
      <c r="F8" s="3"/>
    </row>
    <row r="9" spans="1:6" ht="25.5" customHeight="1" x14ac:dyDescent="0.2">
      <c r="A9" s="3">
        <v>1</v>
      </c>
      <c r="B9" s="25" t="s">
        <v>15</v>
      </c>
      <c r="C9" s="25"/>
      <c r="D9" s="25"/>
      <c r="E9" s="25"/>
      <c r="F9" s="25"/>
    </row>
    <row r="10" spans="1:6" ht="28.5" customHeight="1" x14ac:dyDescent="0.2">
      <c r="A10" s="3">
        <v>2</v>
      </c>
      <c r="B10" s="25" t="s">
        <v>16</v>
      </c>
      <c r="C10" s="25"/>
      <c r="D10" s="25"/>
      <c r="E10" s="25"/>
      <c r="F10" s="25"/>
    </row>
    <row r="11" spans="1:6" ht="39.950000000000003" customHeight="1" x14ac:dyDescent="0.2">
      <c r="A11" s="3">
        <v>3</v>
      </c>
      <c r="B11" s="25" t="s">
        <v>60</v>
      </c>
      <c r="C11" s="25"/>
      <c r="D11" s="25"/>
      <c r="E11" s="25"/>
      <c r="F11" s="25"/>
    </row>
    <row r="12" spans="1:6" ht="25.5" customHeight="1" x14ac:dyDescent="0.2">
      <c r="A12" s="3">
        <v>4</v>
      </c>
      <c r="B12" s="25" t="s">
        <v>59</v>
      </c>
      <c r="C12" s="25"/>
      <c r="D12" s="25"/>
      <c r="E12" s="25"/>
      <c r="F12" s="25"/>
    </row>
    <row r="13" spans="1:6" ht="25.5" customHeight="1" x14ac:dyDescent="0.2">
      <c r="A13" s="3">
        <v>5</v>
      </c>
      <c r="B13" s="25" t="s">
        <v>17</v>
      </c>
      <c r="C13" s="25"/>
      <c r="D13" s="25"/>
      <c r="E13" s="25"/>
      <c r="F13" s="25"/>
    </row>
  </sheetData>
  <mergeCells count="7">
    <mergeCell ref="A2:F2"/>
    <mergeCell ref="B9:F9"/>
    <mergeCell ref="B13:F13"/>
    <mergeCell ref="B12:F12"/>
    <mergeCell ref="A1:F1"/>
    <mergeCell ref="B11:F11"/>
    <mergeCell ref="B10:F10"/>
  </mergeCells>
  <pageMargins left="0.75" right="0.5" top="0.5" bottom="0.5" header="0.5" footer="0.5"/>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
  <sheetViews>
    <sheetView showGridLines="0" zoomScale="85" zoomScaleNormal="85" workbookViewId="0">
      <pane ySplit="5" topLeftCell="A6" activePane="bottomLeft" state="frozen"/>
      <selection pane="bottomLeft" activeCell="A4" sqref="A4:K4"/>
    </sheetView>
  </sheetViews>
  <sheetFormatPr defaultRowHeight="14.25" x14ac:dyDescent="0.2"/>
  <cols>
    <col min="1" max="1" width="8" customWidth="1"/>
    <col min="2" max="2" width="38" customWidth="1"/>
    <col min="3" max="3" width="44.125" customWidth="1"/>
    <col min="4" max="4" width="15" customWidth="1"/>
    <col min="5" max="7" width="18" customWidth="1"/>
    <col min="8" max="8" width="14" customWidth="1"/>
    <col min="9" max="9" width="16" customWidth="1"/>
    <col min="10" max="10" width="20" customWidth="1"/>
    <col min="11" max="11" width="22" customWidth="1"/>
  </cols>
  <sheetData>
    <row r="1" spans="1:11" ht="21.75" customHeight="1" x14ac:dyDescent="0.2">
      <c r="A1" s="27" t="s">
        <v>42</v>
      </c>
      <c r="B1" s="27"/>
      <c r="C1" s="16"/>
      <c r="D1" s="16"/>
      <c r="E1" s="16"/>
      <c r="F1" s="16"/>
      <c r="G1" s="16"/>
      <c r="H1" s="16"/>
      <c r="I1" s="28" t="s">
        <v>43</v>
      </c>
      <c r="J1" s="23"/>
      <c r="K1" s="23"/>
    </row>
    <row r="2" spans="1:11" ht="15" customHeight="1" x14ac:dyDescent="0.2">
      <c r="A2" s="23" t="s">
        <v>41</v>
      </c>
      <c r="B2" s="23"/>
      <c r="C2" s="14"/>
      <c r="D2" s="14"/>
      <c r="E2" s="14"/>
      <c r="F2" s="14"/>
      <c r="G2" s="14"/>
      <c r="H2" s="14"/>
      <c r="I2" s="14"/>
      <c r="J2" s="14"/>
      <c r="K2" s="14"/>
    </row>
    <row r="3" spans="1:11" ht="18" customHeight="1" x14ac:dyDescent="0.2">
      <c r="A3" s="29" t="s">
        <v>44</v>
      </c>
      <c r="B3" s="29"/>
      <c r="C3" s="29"/>
      <c r="D3" s="29"/>
      <c r="E3" s="29"/>
      <c r="F3" s="29"/>
      <c r="G3" s="29"/>
      <c r="H3" s="29"/>
      <c r="I3" s="29"/>
      <c r="J3" s="29"/>
      <c r="K3" s="29"/>
    </row>
    <row r="4" spans="1:11" ht="33.950000000000003" customHeight="1" x14ac:dyDescent="0.2">
      <c r="A4" s="23" t="s">
        <v>51</v>
      </c>
      <c r="B4" s="23"/>
      <c r="C4" s="23"/>
      <c r="D4" s="23"/>
      <c r="E4" s="23"/>
      <c r="F4" s="23"/>
      <c r="G4" s="23"/>
      <c r="H4" s="23"/>
      <c r="I4" s="23"/>
      <c r="J4" s="23"/>
      <c r="K4" s="23"/>
    </row>
    <row r="5" spans="1:11" s="1" customFormat="1" ht="50.1" customHeight="1" x14ac:dyDescent="0.25">
      <c r="A5" s="20" t="s">
        <v>18</v>
      </c>
      <c r="B5" s="8" t="s">
        <v>19</v>
      </c>
      <c r="C5" s="8" t="s">
        <v>20</v>
      </c>
      <c r="D5" s="8" t="s">
        <v>21</v>
      </c>
      <c r="E5" s="8" t="s">
        <v>22</v>
      </c>
      <c r="F5" s="8" t="s">
        <v>23</v>
      </c>
      <c r="G5" s="8" t="s">
        <v>24</v>
      </c>
      <c r="H5" s="8" t="s">
        <v>25</v>
      </c>
      <c r="I5" s="8" t="s">
        <v>26</v>
      </c>
      <c r="J5" s="8" t="s">
        <v>27</v>
      </c>
      <c r="K5" s="8" t="s">
        <v>28</v>
      </c>
    </row>
    <row r="6" spans="1:11" ht="27" customHeight="1" x14ac:dyDescent="0.2">
      <c r="A6" s="17">
        <v>1</v>
      </c>
      <c r="B6" s="18" t="s">
        <v>29</v>
      </c>
      <c r="C6" s="10"/>
      <c r="D6" s="11">
        <v>0</v>
      </c>
      <c r="E6" s="12">
        <v>48714</v>
      </c>
      <c r="F6" s="12">
        <v>0</v>
      </c>
      <c r="G6" s="12">
        <v>0</v>
      </c>
      <c r="H6" s="12">
        <v>1</v>
      </c>
      <c r="I6" s="12">
        <v>50</v>
      </c>
      <c r="J6" s="12">
        <f t="shared" ref="J6:J13" si="0">D6*E6+F6+G6</f>
        <v>0</v>
      </c>
      <c r="K6" s="12">
        <f t="shared" ref="K6:K13" si="1">J6*H6*I6</f>
        <v>0</v>
      </c>
    </row>
    <row r="7" spans="1:11" ht="72" customHeight="1" x14ac:dyDescent="0.2">
      <c r="A7" s="17" t="s">
        <v>30</v>
      </c>
      <c r="B7" s="15" t="s">
        <v>52</v>
      </c>
      <c r="C7" s="10" t="s">
        <v>54</v>
      </c>
      <c r="D7" s="11">
        <v>0.5</v>
      </c>
      <c r="E7" s="12">
        <v>48714</v>
      </c>
      <c r="F7" s="12">
        <v>0</v>
      </c>
      <c r="G7" s="12">
        <v>0</v>
      </c>
      <c r="H7" s="12">
        <v>1</v>
      </c>
      <c r="I7" s="12">
        <v>50</v>
      </c>
      <c r="J7" s="12">
        <f t="shared" si="0"/>
        <v>24357</v>
      </c>
      <c r="K7" s="12">
        <f t="shared" si="1"/>
        <v>1217850</v>
      </c>
    </row>
    <row r="8" spans="1:11" ht="58.5" customHeight="1" x14ac:dyDescent="0.2">
      <c r="A8" s="17" t="s">
        <v>31</v>
      </c>
      <c r="B8" s="15" t="s">
        <v>53</v>
      </c>
      <c r="C8" s="10" t="s">
        <v>55</v>
      </c>
      <c r="D8" s="11">
        <v>1</v>
      </c>
      <c r="E8" s="12">
        <v>48714</v>
      </c>
      <c r="F8" s="12">
        <v>0</v>
      </c>
      <c r="G8" s="12">
        <v>0</v>
      </c>
      <c r="H8" s="12">
        <v>1</v>
      </c>
      <c r="I8" s="12">
        <v>50</v>
      </c>
      <c r="J8" s="12">
        <f t="shared" si="0"/>
        <v>48714</v>
      </c>
      <c r="K8" s="12">
        <f t="shared" si="1"/>
        <v>2435700</v>
      </c>
    </row>
    <row r="9" spans="1:11" ht="36.75" customHeight="1" x14ac:dyDescent="0.2">
      <c r="A9" s="17">
        <v>2</v>
      </c>
      <c r="B9" s="19" t="s">
        <v>32</v>
      </c>
      <c r="C9" s="10" t="s">
        <v>56</v>
      </c>
      <c r="D9" s="11">
        <v>2</v>
      </c>
      <c r="E9" s="12">
        <v>48714</v>
      </c>
      <c r="F9" s="12">
        <v>0</v>
      </c>
      <c r="G9" s="12">
        <v>0</v>
      </c>
      <c r="H9" s="12">
        <v>1</v>
      </c>
      <c r="I9" s="12">
        <v>50</v>
      </c>
      <c r="J9" s="12">
        <f t="shared" si="0"/>
        <v>97428</v>
      </c>
      <c r="K9" s="12">
        <f t="shared" si="1"/>
        <v>4871400</v>
      </c>
    </row>
    <row r="10" spans="1:11" ht="24" customHeight="1" x14ac:dyDescent="0.2">
      <c r="A10" s="17">
        <v>3</v>
      </c>
      <c r="B10" s="18" t="s">
        <v>33</v>
      </c>
      <c r="C10" s="10" t="s">
        <v>45</v>
      </c>
      <c r="D10" s="11">
        <v>0</v>
      </c>
      <c r="E10" s="12">
        <v>0</v>
      </c>
      <c r="F10" s="12">
        <v>0</v>
      </c>
      <c r="G10" s="12">
        <v>0</v>
      </c>
      <c r="H10" s="12">
        <v>0</v>
      </c>
      <c r="I10" s="12">
        <v>0</v>
      </c>
      <c r="J10" s="12">
        <f t="shared" si="0"/>
        <v>0</v>
      </c>
      <c r="K10" s="12">
        <f t="shared" si="1"/>
        <v>0</v>
      </c>
    </row>
    <row r="11" spans="1:11" ht="39.75" customHeight="1" x14ac:dyDescent="0.2">
      <c r="A11" s="17">
        <v>4</v>
      </c>
      <c r="B11" s="18" t="s">
        <v>34</v>
      </c>
      <c r="C11" s="13" t="s">
        <v>45</v>
      </c>
      <c r="D11" s="11">
        <v>0</v>
      </c>
      <c r="E11" s="12">
        <v>0</v>
      </c>
      <c r="F11" s="12">
        <v>0</v>
      </c>
      <c r="G11" s="12">
        <v>0</v>
      </c>
      <c r="H11" s="12">
        <v>0</v>
      </c>
      <c r="I11" s="12">
        <v>0</v>
      </c>
      <c r="J11" s="12">
        <v>0</v>
      </c>
      <c r="K11" s="12">
        <f t="shared" si="1"/>
        <v>0</v>
      </c>
    </row>
    <row r="12" spans="1:11" ht="50.1" customHeight="1" x14ac:dyDescent="0.2">
      <c r="A12" s="17">
        <v>5</v>
      </c>
      <c r="B12" s="18" t="s">
        <v>35</v>
      </c>
      <c r="C12" s="10" t="s">
        <v>36</v>
      </c>
      <c r="D12" s="11">
        <v>0</v>
      </c>
      <c r="E12" s="12">
        <v>0</v>
      </c>
      <c r="F12" s="12">
        <v>0</v>
      </c>
      <c r="G12" s="12">
        <v>0</v>
      </c>
      <c r="H12" s="12">
        <v>0</v>
      </c>
      <c r="I12" s="12">
        <v>0</v>
      </c>
      <c r="J12" s="12">
        <f t="shared" si="0"/>
        <v>0</v>
      </c>
      <c r="K12" s="12">
        <f t="shared" si="1"/>
        <v>0</v>
      </c>
    </row>
    <row r="13" spans="1:11" ht="31.5" customHeight="1" x14ac:dyDescent="0.2">
      <c r="A13" s="17">
        <v>6</v>
      </c>
      <c r="B13" s="18" t="s">
        <v>37</v>
      </c>
      <c r="C13" s="10" t="s">
        <v>46</v>
      </c>
      <c r="D13" s="11">
        <v>2</v>
      </c>
      <c r="E13" s="12">
        <v>48714</v>
      </c>
      <c r="F13" s="12">
        <v>0</v>
      </c>
      <c r="G13" s="12">
        <v>0</v>
      </c>
      <c r="H13" s="12">
        <v>1</v>
      </c>
      <c r="I13" s="12">
        <v>50</v>
      </c>
      <c r="J13" s="12">
        <f t="shared" si="0"/>
        <v>97428</v>
      </c>
      <c r="K13" s="12">
        <f t="shared" si="1"/>
        <v>4871400</v>
      </c>
    </row>
    <row r="14" spans="1:11" ht="50.1" customHeight="1" x14ac:dyDescent="0.2">
      <c r="A14" s="10" t="s">
        <v>38</v>
      </c>
      <c r="B14" s="10"/>
      <c r="C14" s="10"/>
      <c r="D14" s="11"/>
      <c r="E14" s="12"/>
      <c r="F14" s="12"/>
      <c r="G14" s="12"/>
      <c r="H14" s="12"/>
      <c r="I14" s="12"/>
      <c r="J14" s="12">
        <f>SUM(J6:J13)</f>
        <v>267927</v>
      </c>
      <c r="K14" s="12">
        <f>SUM(K6:K13)</f>
        <v>13396350</v>
      </c>
    </row>
    <row r="15" spans="1:11" x14ac:dyDescent="0.2">
      <c r="A15" s="26" t="s">
        <v>47</v>
      </c>
      <c r="B15" s="26"/>
      <c r="C15" s="26"/>
      <c r="D15" s="26"/>
      <c r="E15" s="26"/>
      <c r="F15" s="26"/>
      <c r="G15" s="26"/>
      <c r="H15" s="26"/>
      <c r="I15" s="26"/>
      <c r="J15" s="26"/>
      <c r="K15" s="26"/>
    </row>
    <row r="16" spans="1:11" x14ac:dyDescent="0.2">
      <c r="A16" s="26"/>
      <c r="B16" s="26"/>
      <c r="C16" s="26"/>
      <c r="D16" s="26"/>
      <c r="E16" s="26"/>
      <c r="F16" s="26"/>
      <c r="G16" s="26"/>
      <c r="H16" s="26"/>
      <c r="I16" s="26"/>
      <c r="J16" s="26"/>
      <c r="K16" s="26"/>
    </row>
    <row r="17" spans="1:11" x14ac:dyDescent="0.2">
      <c r="A17" s="26"/>
      <c r="B17" s="26"/>
      <c r="C17" s="26"/>
      <c r="D17" s="26"/>
      <c r="E17" s="26"/>
      <c r="F17" s="26"/>
      <c r="G17" s="26"/>
      <c r="H17" s="26"/>
      <c r="I17" s="26"/>
      <c r="J17" s="26"/>
      <c r="K17" s="26"/>
    </row>
    <row r="18" spans="1:11" ht="16.5" x14ac:dyDescent="0.25">
      <c r="A18" s="7"/>
      <c r="B18" s="7"/>
      <c r="C18" s="7"/>
      <c r="D18" s="7"/>
      <c r="E18" s="7"/>
      <c r="F18" s="7"/>
      <c r="G18" s="7"/>
      <c r="H18" s="7"/>
      <c r="I18" s="7"/>
      <c r="J18" s="7"/>
      <c r="K18" s="7"/>
    </row>
    <row r="19" spans="1:11" ht="16.5" x14ac:dyDescent="0.25">
      <c r="A19" s="7"/>
      <c r="B19" s="7"/>
      <c r="C19" s="7"/>
      <c r="D19" s="7"/>
      <c r="E19" s="7"/>
      <c r="F19" s="7"/>
      <c r="G19" s="7"/>
      <c r="H19" s="7"/>
      <c r="I19" s="7"/>
      <c r="J19" s="7"/>
      <c r="K19" s="7"/>
    </row>
    <row r="20" spans="1:11" ht="16.5" x14ac:dyDescent="0.25">
      <c r="A20" s="7"/>
      <c r="B20" s="7"/>
      <c r="C20" s="7"/>
      <c r="D20" s="7"/>
      <c r="E20" s="7"/>
      <c r="F20" s="7"/>
      <c r="G20" s="7"/>
      <c r="H20" s="7"/>
      <c r="I20" s="7"/>
      <c r="J20" s="7"/>
      <c r="K20" s="7"/>
    </row>
    <row r="21" spans="1:11" ht="16.5" x14ac:dyDescent="0.25">
      <c r="A21" s="7"/>
      <c r="B21" s="7"/>
      <c r="C21" s="7"/>
      <c r="D21" s="7"/>
      <c r="E21" s="7"/>
      <c r="F21" s="7"/>
      <c r="G21" s="7"/>
      <c r="H21" s="7"/>
      <c r="I21" s="7"/>
      <c r="J21" s="7"/>
      <c r="K21" s="7"/>
    </row>
    <row r="22" spans="1:11" ht="16.5" x14ac:dyDescent="0.25">
      <c r="A22" s="7"/>
      <c r="B22" s="7"/>
      <c r="C22" s="7"/>
      <c r="D22" s="7"/>
      <c r="E22" s="7"/>
      <c r="F22" s="7"/>
      <c r="G22" s="7"/>
      <c r="H22" s="7"/>
      <c r="I22" s="7"/>
      <c r="J22" s="7"/>
      <c r="K22" s="7"/>
    </row>
    <row r="23" spans="1:11" ht="16.5" x14ac:dyDescent="0.25">
      <c r="A23" s="7"/>
      <c r="B23" s="7"/>
      <c r="C23" s="7"/>
      <c r="D23" s="7"/>
      <c r="E23" s="7"/>
      <c r="F23" s="7"/>
      <c r="G23" s="7"/>
      <c r="H23" s="7"/>
      <c r="I23" s="7"/>
      <c r="J23" s="7"/>
      <c r="K23" s="7"/>
    </row>
    <row r="24" spans="1:11" ht="16.5" x14ac:dyDescent="0.25">
      <c r="A24" s="7"/>
      <c r="B24" s="7"/>
      <c r="C24" s="7"/>
      <c r="D24" s="7"/>
      <c r="E24" s="7"/>
      <c r="F24" s="7"/>
      <c r="G24" s="7"/>
      <c r="H24" s="7"/>
      <c r="I24" s="7"/>
      <c r="J24" s="7"/>
      <c r="K24" s="7"/>
    </row>
    <row r="25" spans="1:11" ht="16.5" x14ac:dyDescent="0.25">
      <c r="A25" s="7"/>
      <c r="B25" s="7"/>
      <c r="C25" s="7"/>
      <c r="D25" s="7"/>
      <c r="E25" s="7"/>
      <c r="F25" s="7"/>
      <c r="G25" s="7"/>
      <c r="H25" s="7"/>
      <c r="I25" s="7"/>
      <c r="J25" s="7"/>
      <c r="K25" s="7"/>
    </row>
    <row r="26" spans="1:11" ht="16.5" x14ac:dyDescent="0.25">
      <c r="A26" s="7"/>
      <c r="B26" s="7"/>
      <c r="C26" s="7"/>
      <c r="D26" s="7"/>
      <c r="E26" s="7"/>
      <c r="F26" s="7"/>
      <c r="G26" s="7"/>
      <c r="H26" s="7"/>
      <c r="I26" s="7"/>
      <c r="J26" s="7"/>
      <c r="K26" s="7"/>
    </row>
    <row r="27" spans="1:11" ht="16.5" x14ac:dyDescent="0.25">
      <c r="A27" s="7"/>
      <c r="B27" s="7"/>
      <c r="C27" s="7"/>
      <c r="D27" s="7"/>
      <c r="E27" s="7"/>
      <c r="F27" s="7"/>
      <c r="G27" s="7"/>
      <c r="H27" s="7"/>
      <c r="I27" s="7"/>
      <c r="J27" s="7"/>
      <c r="K27" s="7"/>
    </row>
    <row r="28" spans="1:11" ht="16.5" x14ac:dyDescent="0.25">
      <c r="A28" s="7"/>
      <c r="B28" s="7"/>
      <c r="C28" s="7"/>
      <c r="D28" s="7"/>
      <c r="E28" s="7"/>
      <c r="F28" s="7"/>
      <c r="G28" s="7"/>
      <c r="H28" s="7"/>
      <c r="I28" s="7"/>
      <c r="J28" s="7"/>
      <c r="K28" s="7"/>
    </row>
    <row r="29" spans="1:11" ht="16.5" x14ac:dyDescent="0.25">
      <c r="A29" s="7"/>
      <c r="B29" s="7"/>
      <c r="C29" s="7"/>
      <c r="D29" s="7"/>
      <c r="E29" s="7"/>
      <c r="F29" s="7"/>
      <c r="G29" s="7"/>
      <c r="H29" s="7"/>
      <c r="I29" s="7"/>
      <c r="J29" s="7"/>
      <c r="K29" s="7"/>
    </row>
    <row r="30" spans="1:11" ht="16.5" x14ac:dyDescent="0.25">
      <c r="A30" s="7"/>
      <c r="B30" s="7"/>
      <c r="C30" s="7"/>
      <c r="D30" s="7"/>
      <c r="E30" s="7"/>
      <c r="F30" s="7"/>
      <c r="G30" s="7"/>
      <c r="H30" s="7"/>
      <c r="I30" s="7"/>
      <c r="J30" s="7"/>
      <c r="K30" s="7"/>
    </row>
    <row r="31" spans="1:11" ht="16.5" x14ac:dyDescent="0.25">
      <c r="A31" s="7"/>
      <c r="B31" s="7"/>
      <c r="C31" s="7"/>
      <c r="D31" s="7"/>
      <c r="E31" s="7"/>
      <c r="F31" s="7"/>
      <c r="G31" s="7"/>
      <c r="H31" s="7"/>
      <c r="I31" s="7"/>
      <c r="J31" s="7"/>
      <c r="K31" s="7"/>
    </row>
    <row r="32" spans="1:11" ht="16.5" x14ac:dyDescent="0.25">
      <c r="A32" s="7"/>
      <c r="B32" s="7"/>
      <c r="C32" s="7"/>
      <c r="D32" s="7"/>
      <c r="E32" s="7"/>
      <c r="F32" s="7"/>
      <c r="G32" s="7"/>
      <c r="H32" s="7"/>
      <c r="I32" s="7"/>
      <c r="J32" s="7"/>
      <c r="K32" s="7"/>
    </row>
    <row r="33" spans="1:11" ht="16.5" x14ac:dyDescent="0.25">
      <c r="A33" s="7"/>
      <c r="B33" s="7"/>
      <c r="C33" s="7"/>
      <c r="D33" s="7"/>
      <c r="E33" s="7"/>
      <c r="F33" s="7"/>
      <c r="G33" s="7"/>
      <c r="H33" s="7"/>
      <c r="I33" s="7"/>
      <c r="J33" s="7"/>
      <c r="K33" s="7"/>
    </row>
    <row r="34" spans="1:11" ht="16.5" x14ac:dyDescent="0.25">
      <c r="A34" s="7"/>
      <c r="B34" s="7"/>
      <c r="C34" s="7"/>
      <c r="D34" s="7"/>
      <c r="E34" s="7"/>
      <c r="F34" s="7"/>
      <c r="G34" s="7"/>
      <c r="H34" s="7"/>
      <c r="I34" s="7"/>
      <c r="J34" s="7"/>
      <c r="K34" s="7"/>
    </row>
    <row r="35" spans="1:11" ht="16.5" x14ac:dyDescent="0.25">
      <c r="A35" s="7"/>
      <c r="B35" s="7"/>
      <c r="C35" s="7"/>
      <c r="D35" s="7"/>
      <c r="E35" s="7"/>
      <c r="F35" s="7"/>
      <c r="G35" s="7"/>
      <c r="H35" s="7"/>
      <c r="I35" s="7"/>
      <c r="J35" s="7"/>
      <c r="K35" s="7"/>
    </row>
    <row r="36" spans="1:11" ht="16.5" x14ac:dyDescent="0.25">
      <c r="A36" s="7"/>
      <c r="B36" s="7"/>
      <c r="C36" s="7"/>
      <c r="D36" s="7"/>
      <c r="E36" s="7"/>
      <c r="F36" s="7"/>
      <c r="G36" s="7"/>
      <c r="H36" s="7"/>
      <c r="I36" s="7"/>
      <c r="J36" s="7"/>
      <c r="K36" s="7"/>
    </row>
    <row r="37" spans="1:11" ht="16.5" x14ac:dyDescent="0.25">
      <c r="A37" s="7"/>
      <c r="B37" s="7"/>
      <c r="C37" s="7"/>
      <c r="D37" s="7"/>
      <c r="E37" s="7"/>
      <c r="F37" s="7"/>
      <c r="G37" s="7"/>
      <c r="H37" s="7"/>
      <c r="I37" s="7"/>
      <c r="J37" s="7"/>
      <c r="K37" s="7"/>
    </row>
    <row r="38" spans="1:11" ht="16.5" x14ac:dyDescent="0.25">
      <c r="A38" s="7"/>
      <c r="B38" s="7"/>
      <c r="C38" s="7"/>
      <c r="D38" s="7"/>
      <c r="E38" s="7"/>
      <c r="F38" s="7"/>
      <c r="G38" s="7"/>
      <c r="H38" s="7"/>
      <c r="I38" s="7"/>
      <c r="J38" s="7"/>
      <c r="K38" s="7"/>
    </row>
    <row r="39" spans="1:11" ht="16.5" x14ac:dyDescent="0.25">
      <c r="A39" s="7"/>
      <c r="B39" s="7"/>
      <c r="C39" s="7"/>
      <c r="D39" s="7"/>
      <c r="E39" s="7"/>
      <c r="F39" s="7"/>
      <c r="G39" s="7"/>
      <c r="H39" s="7"/>
      <c r="I39" s="7"/>
      <c r="J39" s="7"/>
      <c r="K39" s="7"/>
    </row>
    <row r="40" spans="1:11" ht="16.5" x14ac:dyDescent="0.25">
      <c r="A40" s="7"/>
      <c r="B40" s="7"/>
      <c r="C40" s="7"/>
      <c r="D40" s="7"/>
      <c r="E40" s="7"/>
      <c r="F40" s="7"/>
      <c r="G40" s="7"/>
      <c r="H40" s="7"/>
      <c r="I40" s="7"/>
      <c r="J40" s="7"/>
      <c r="K40" s="7"/>
    </row>
    <row r="41" spans="1:11" ht="16.5" x14ac:dyDescent="0.25">
      <c r="A41" s="7"/>
      <c r="B41" s="7"/>
      <c r="C41" s="7"/>
      <c r="D41" s="7"/>
      <c r="E41" s="7"/>
      <c r="F41" s="7"/>
      <c r="G41" s="7"/>
      <c r="H41" s="7"/>
      <c r="I41" s="7"/>
      <c r="J41" s="7"/>
      <c r="K41" s="7"/>
    </row>
    <row r="42" spans="1:11" ht="16.5" x14ac:dyDescent="0.25">
      <c r="A42" s="7"/>
      <c r="B42" s="7"/>
      <c r="C42" s="7"/>
      <c r="D42" s="7"/>
      <c r="E42" s="7"/>
      <c r="F42" s="7"/>
      <c r="G42" s="7"/>
      <c r="H42" s="7"/>
      <c r="I42" s="7"/>
      <c r="J42" s="7"/>
      <c r="K42" s="7"/>
    </row>
    <row r="43" spans="1:11" ht="16.5" x14ac:dyDescent="0.25">
      <c r="A43" s="7"/>
      <c r="B43" s="7"/>
      <c r="C43" s="7"/>
      <c r="D43" s="7"/>
      <c r="E43" s="7"/>
      <c r="F43" s="7"/>
      <c r="G43" s="7"/>
      <c r="H43" s="7"/>
      <c r="I43" s="7"/>
      <c r="J43" s="7"/>
      <c r="K43" s="7"/>
    </row>
    <row r="44" spans="1:11" ht="16.5" x14ac:dyDescent="0.25">
      <c r="A44" s="7"/>
      <c r="B44" s="7"/>
      <c r="C44" s="7"/>
      <c r="D44" s="7"/>
      <c r="E44" s="7"/>
      <c r="F44" s="7"/>
      <c r="G44" s="7"/>
      <c r="H44" s="7"/>
      <c r="I44" s="7"/>
      <c r="J44" s="7"/>
      <c r="K44" s="7"/>
    </row>
    <row r="45" spans="1:11" ht="16.5" x14ac:dyDescent="0.25">
      <c r="A45" s="7"/>
      <c r="B45" s="7"/>
      <c r="C45" s="7"/>
      <c r="D45" s="7"/>
      <c r="E45" s="7"/>
      <c r="F45" s="7"/>
      <c r="G45" s="7"/>
      <c r="H45" s="7"/>
      <c r="I45" s="7"/>
      <c r="J45" s="7"/>
      <c r="K45" s="7"/>
    </row>
    <row r="46" spans="1:11" ht="16.5" x14ac:dyDescent="0.25">
      <c r="A46" s="7"/>
      <c r="B46" s="7"/>
      <c r="C46" s="7"/>
      <c r="D46" s="7"/>
      <c r="E46" s="7"/>
      <c r="F46" s="7"/>
      <c r="G46" s="7"/>
      <c r="H46" s="7"/>
      <c r="I46" s="7"/>
      <c r="J46" s="7"/>
      <c r="K46" s="7"/>
    </row>
    <row r="47" spans="1:11" ht="16.5" x14ac:dyDescent="0.25">
      <c r="A47" s="7"/>
      <c r="B47" s="7"/>
      <c r="C47" s="7"/>
      <c r="D47" s="7"/>
      <c r="E47" s="7"/>
      <c r="F47" s="7"/>
      <c r="G47" s="7"/>
      <c r="H47" s="7"/>
      <c r="I47" s="7"/>
      <c r="J47" s="7"/>
      <c r="K47" s="7"/>
    </row>
    <row r="48" spans="1:11" ht="16.5" x14ac:dyDescent="0.25">
      <c r="A48" s="7"/>
      <c r="B48" s="7"/>
      <c r="C48" s="7"/>
      <c r="D48" s="7"/>
      <c r="E48" s="7"/>
      <c r="F48" s="7"/>
      <c r="G48" s="7"/>
      <c r="H48" s="7"/>
      <c r="I48" s="7"/>
      <c r="J48" s="7"/>
      <c r="K48" s="7"/>
    </row>
    <row r="49" spans="1:11" ht="16.5" x14ac:dyDescent="0.25">
      <c r="A49" s="7"/>
      <c r="B49" s="7"/>
      <c r="C49" s="7"/>
      <c r="D49" s="7"/>
      <c r="E49" s="7"/>
      <c r="F49" s="7"/>
      <c r="G49" s="7"/>
      <c r="H49" s="7"/>
      <c r="I49" s="7"/>
      <c r="J49" s="7"/>
      <c r="K49" s="7"/>
    </row>
    <row r="50" spans="1:11" ht="16.5" x14ac:dyDescent="0.25">
      <c r="A50" s="7"/>
      <c r="B50" s="7"/>
      <c r="C50" s="7"/>
      <c r="D50" s="7"/>
      <c r="E50" s="7"/>
      <c r="F50" s="7"/>
      <c r="G50" s="7"/>
      <c r="H50" s="7"/>
      <c r="I50" s="7"/>
      <c r="J50" s="7"/>
      <c r="K50" s="7"/>
    </row>
    <row r="51" spans="1:11" ht="16.5" x14ac:dyDescent="0.25">
      <c r="A51" s="7"/>
      <c r="B51" s="7"/>
      <c r="C51" s="7"/>
      <c r="D51" s="7"/>
      <c r="E51" s="7"/>
      <c r="F51" s="7"/>
      <c r="G51" s="7"/>
      <c r="H51" s="7"/>
      <c r="I51" s="7"/>
      <c r="J51" s="7"/>
      <c r="K51" s="7"/>
    </row>
    <row r="52" spans="1:11" ht="16.5" x14ac:dyDescent="0.25">
      <c r="A52" s="7"/>
      <c r="B52" s="7"/>
      <c r="C52" s="7"/>
      <c r="D52" s="7"/>
      <c r="E52" s="7"/>
      <c r="F52" s="7"/>
      <c r="G52" s="7"/>
      <c r="H52" s="7"/>
      <c r="I52" s="7"/>
      <c r="J52" s="7"/>
      <c r="K52" s="7"/>
    </row>
    <row r="53" spans="1:11" ht="16.5" x14ac:dyDescent="0.25">
      <c r="A53" s="7"/>
      <c r="B53" s="7"/>
      <c r="C53" s="7"/>
      <c r="D53" s="7"/>
      <c r="E53" s="7"/>
      <c r="F53" s="7"/>
      <c r="G53" s="7"/>
      <c r="H53" s="7"/>
      <c r="I53" s="7"/>
      <c r="J53" s="7"/>
      <c r="K53" s="7"/>
    </row>
    <row r="54" spans="1:11" ht="16.5" x14ac:dyDescent="0.25">
      <c r="A54" s="7"/>
      <c r="B54" s="7"/>
      <c r="C54" s="7"/>
      <c r="D54" s="7"/>
      <c r="E54" s="7"/>
      <c r="F54" s="7"/>
      <c r="G54" s="7"/>
      <c r="H54" s="7"/>
      <c r="I54" s="7"/>
      <c r="J54" s="7"/>
      <c r="K54" s="7"/>
    </row>
    <row r="55" spans="1:11" ht="16.5" x14ac:dyDescent="0.25">
      <c r="A55" s="7"/>
      <c r="B55" s="7"/>
      <c r="C55" s="7"/>
      <c r="D55" s="7"/>
      <c r="E55" s="7"/>
      <c r="F55" s="7"/>
      <c r="G55" s="7"/>
      <c r="H55" s="7"/>
      <c r="I55" s="7"/>
      <c r="J55" s="7"/>
      <c r="K55" s="7"/>
    </row>
    <row r="56" spans="1:11" ht="16.5" x14ac:dyDescent="0.25">
      <c r="A56" s="7"/>
      <c r="B56" s="7"/>
      <c r="C56" s="7"/>
      <c r="D56" s="7"/>
      <c r="E56" s="7"/>
      <c r="F56" s="7"/>
      <c r="G56" s="7"/>
      <c r="H56" s="7"/>
      <c r="I56" s="7"/>
      <c r="J56" s="7"/>
      <c r="K56" s="7"/>
    </row>
    <row r="57" spans="1:11" ht="16.5" x14ac:dyDescent="0.25">
      <c r="A57" s="7"/>
      <c r="B57" s="7"/>
      <c r="C57" s="7"/>
      <c r="D57" s="7"/>
      <c r="E57" s="7"/>
      <c r="F57" s="7"/>
      <c r="G57" s="7"/>
      <c r="H57" s="7"/>
      <c r="I57" s="7"/>
      <c r="J57" s="7"/>
      <c r="K57" s="7"/>
    </row>
    <row r="58" spans="1:11" ht="16.5" x14ac:dyDescent="0.25">
      <c r="A58" s="7"/>
      <c r="B58" s="7"/>
      <c r="C58" s="7"/>
      <c r="D58" s="7"/>
      <c r="E58" s="7"/>
      <c r="F58" s="7"/>
      <c r="G58" s="7"/>
      <c r="H58" s="7"/>
      <c r="I58" s="7"/>
      <c r="J58" s="7"/>
      <c r="K58" s="7"/>
    </row>
    <row r="59" spans="1:11" ht="16.5" x14ac:dyDescent="0.25">
      <c r="A59" s="7"/>
      <c r="B59" s="7"/>
      <c r="C59" s="7"/>
      <c r="D59" s="7"/>
      <c r="E59" s="7"/>
      <c r="F59" s="7"/>
      <c r="G59" s="7"/>
      <c r="H59" s="7"/>
      <c r="I59" s="7"/>
      <c r="J59" s="7"/>
      <c r="K59" s="7"/>
    </row>
    <row r="60" spans="1:11" ht="16.5" x14ac:dyDescent="0.25">
      <c r="A60" s="7"/>
      <c r="B60" s="7"/>
      <c r="C60" s="7"/>
      <c r="D60" s="7"/>
      <c r="E60" s="7"/>
      <c r="F60" s="7"/>
      <c r="G60" s="7"/>
      <c r="H60" s="7"/>
      <c r="I60" s="7"/>
      <c r="J60" s="7"/>
      <c r="K60" s="7"/>
    </row>
    <row r="61" spans="1:11" ht="16.5" x14ac:dyDescent="0.25">
      <c r="A61" s="7"/>
      <c r="B61" s="7"/>
      <c r="C61" s="7"/>
      <c r="D61" s="7"/>
      <c r="E61" s="7"/>
      <c r="F61" s="7"/>
      <c r="G61" s="7"/>
      <c r="H61" s="7"/>
      <c r="I61" s="7"/>
      <c r="J61" s="7"/>
      <c r="K61" s="7"/>
    </row>
    <row r="62" spans="1:11" ht="16.5" x14ac:dyDescent="0.25">
      <c r="A62" s="7"/>
      <c r="B62" s="7"/>
      <c r="C62" s="7"/>
      <c r="D62" s="7"/>
      <c r="E62" s="7"/>
      <c r="F62" s="7"/>
      <c r="G62" s="7"/>
      <c r="H62" s="7"/>
      <c r="I62" s="7"/>
      <c r="J62" s="7"/>
      <c r="K62" s="7"/>
    </row>
    <row r="63" spans="1:11" ht="16.5" x14ac:dyDescent="0.25">
      <c r="A63" s="7"/>
      <c r="B63" s="7"/>
      <c r="C63" s="7"/>
      <c r="D63" s="7"/>
      <c r="E63" s="7"/>
      <c r="F63" s="7"/>
      <c r="G63" s="7"/>
      <c r="H63" s="7"/>
      <c r="I63" s="7"/>
      <c r="J63" s="7"/>
      <c r="K63" s="7"/>
    </row>
    <row r="64" spans="1:11" ht="16.5" x14ac:dyDescent="0.25">
      <c r="A64" s="7"/>
      <c r="B64" s="7"/>
      <c r="C64" s="7"/>
      <c r="D64" s="7"/>
      <c r="E64" s="7"/>
      <c r="F64" s="7"/>
      <c r="G64" s="7"/>
      <c r="H64" s="7"/>
      <c r="I64" s="7"/>
      <c r="J64" s="7"/>
      <c r="K64" s="7"/>
    </row>
    <row r="65" spans="1:11" ht="16.5" x14ac:dyDescent="0.25">
      <c r="A65" s="7"/>
      <c r="B65" s="7"/>
      <c r="C65" s="7"/>
      <c r="D65" s="7"/>
      <c r="E65" s="7"/>
      <c r="F65" s="7"/>
      <c r="G65" s="7"/>
      <c r="H65" s="7"/>
      <c r="I65" s="7"/>
      <c r="J65" s="7"/>
      <c r="K65" s="7"/>
    </row>
    <row r="66" spans="1:11" ht="16.5" x14ac:dyDescent="0.25">
      <c r="A66" s="7"/>
      <c r="B66" s="7"/>
      <c r="C66" s="7"/>
      <c r="D66" s="7"/>
      <c r="E66" s="7"/>
      <c r="F66" s="7"/>
      <c r="G66" s="7"/>
      <c r="H66" s="7"/>
      <c r="I66" s="7"/>
      <c r="J66" s="7"/>
      <c r="K66" s="7"/>
    </row>
  </sheetData>
  <mergeCells count="6">
    <mergeCell ref="A4:K4"/>
    <mergeCell ref="A15:K17"/>
    <mergeCell ref="A1:B1"/>
    <mergeCell ref="A2:B2"/>
    <mergeCell ref="I1:K1"/>
    <mergeCell ref="A3:K3"/>
  </mergeCells>
  <pageMargins left="0.74803149606299213" right="0.51181102362204722" top="1.1023622047244095" bottom="0.51181102362204722" header="0.51181102362204722" footer="0.51181102362204722"/>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showGridLines="0" zoomScaleNormal="100" workbookViewId="0">
      <pane ySplit="3" topLeftCell="A4" activePane="bottomLeft" state="frozen"/>
      <selection pane="bottomLeft" activeCell="L10" sqref="L10"/>
    </sheetView>
  </sheetViews>
  <sheetFormatPr defaultRowHeight="14.25" x14ac:dyDescent="0.2"/>
  <cols>
    <col min="1" max="1" width="8" customWidth="1"/>
    <col min="2" max="2" width="31.125" customWidth="1"/>
    <col min="3" max="3" width="41" customWidth="1"/>
    <col min="4" max="4" width="15" customWidth="1"/>
    <col min="5" max="7" width="18" customWidth="1"/>
    <col min="8" max="8" width="14" customWidth="1"/>
    <col min="9" max="9" width="16" customWidth="1"/>
    <col min="10" max="10" width="20" customWidth="1"/>
    <col min="11" max="11" width="22" customWidth="1"/>
  </cols>
  <sheetData>
    <row r="1" spans="1:11" ht="21.75" customHeight="1" x14ac:dyDescent="0.2">
      <c r="A1" s="30" t="s">
        <v>42</v>
      </c>
      <c r="B1" s="30"/>
      <c r="C1" s="16"/>
      <c r="D1" s="16"/>
      <c r="E1" s="16"/>
      <c r="F1" s="16"/>
      <c r="G1" s="16"/>
      <c r="H1" s="16"/>
      <c r="I1" s="28" t="s">
        <v>43</v>
      </c>
      <c r="J1" s="23"/>
      <c r="K1" s="23"/>
    </row>
    <row r="2" spans="1:11" ht="15" customHeight="1" x14ac:dyDescent="0.2">
      <c r="A2" s="23" t="s">
        <v>41</v>
      </c>
      <c r="B2" s="23"/>
      <c r="C2" s="14"/>
      <c r="D2" s="14"/>
      <c r="E2" s="14"/>
      <c r="F2" s="14"/>
      <c r="G2" s="14"/>
      <c r="H2" s="14"/>
      <c r="I2" s="14"/>
      <c r="J2" s="14"/>
      <c r="K2" s="14"/>
    </row>
    <row r="3" spans="1:11" ht="18" customHeight="1" x14ac:dyDescent="0.2">
      <c r="A3" s="29" t="s">
        <v>44</v>
      </c>
      <c r="B3" s="29"/>
      <c r="C3" s="29"/>
      <c r="D3" s="29"/>
      <c r="E3" s="29"/>
      <c r="F3" s="29"/>
      <c r="G3" s="29"/>
      <c r="H3" s="29"/>
      <c r="I3" s="29"/>
      <c r="J3" s="29"/>
      <c r="K3" s="29"/>
    </row>
    <row r="4" spans="1:11" ht="33.950000000000003" customHeight="1" x14ac:dyDescent="0.2">
      <c r="A4" s="23" t="s">
        <v>51</v>
      </c>
      <c r="B4" s="23"/>
      <c r="C4" s="23"/>
      <c r="D4" s="23"/>
      <c r="E4" s="23"/>
      <c r="F4" s="23"/>
      <c r="G4" s="23"/>
      <c r="H4" s="23"/>
      <c r="I4" s="23"/>
      <c r="J4" s="23"/>
      <c r="K4" s="23"/>
    </row>
    <row r="5" spans="1:11" s="1" customFormat="1" ht="50.1" customHeight="1" x14ac:dyDescent="0.25">
      <c r="A5" s="20" t="s">
        <v>18</v>
      </c>
      <c r="B5" s="8" t="s">
        <v>19</v>
      </c>
      <c r="C5" s="8" t="s">
        <v>20</v>
      </c>
      <c r="D5" s="8" t="s">
        <v>21</v>
      </c>
      <c r="E5" s="8" t="s">
        <v>22</v>
      </c>
      <c r="F5" s="8" t="s">
        <v>23</v>
      </c>
      <c r="G5" s="8" t="s">
        <v>24</v>
      </c>
      <c r="H5" s="8" t="s">
        <v>25</v>
      </c>
      <c r="I5" s="8" t="s">
        <v>26</v>
      </c>
      <c r="J5" s="8" t="s">
        <v>27</v>
      </c>
      <c r="K5" s="8" t="s">
        <v>28</v>
      </c>
    </row>
    <row r="6" spans="1:11" ht="27.75" customHeight="1" x14ac:dyDescent="0.2">
      <c r="A6" s="17">
        <v>1</v>
      </c>
      <c r="B6" s="18" t="s">
        <v>29</v>
      </c>
      <c r="C6" s="13"/>
      <c r="D6" s="11">
        <v>0</v>
      </c>
      <c r="E6" s="12">
        <v>48714</v>
      </c>
      <c r="F6" s="12">
        <v>0</v>
      </c>
      <c r="G6" s="12">
        <v>0</v>
      </c>
      <c r="H6" s="12">
        <v>1</v>
      </c>
      <c r="I6" s="12">
        <v>2000</v>
      </c>
      <c r="J6" s="12">
        <f t="shared" ref="J6:J8" si="0">D6*E6+F6+G6</f>
        <v>0</v>
      </c>
      <c r="K6" s="12">
        <f t="shared" ref="K6:K8" si="1">J6*H6*I6</f>
        <v>0</v>
      </c>
    </row>
    <row r="7" spans="1:11" ht="50.1" customHeight="1" x14ac:dyDescent="0.2">
      <c r="A7" s="17" t="s">
        <v>30</v>
      </c>
      <c r="B7" s="15" t="s">
        <v>52</v>
      </c>
      <c r="C7" s="15" t="s">
        <v>54</v>
      </c>
      <c r="D7" s="11">
        <v>0.5</v>
      </c>
      <c r="E7" s="12">
        <v>48714</v>
      </c>
      <c r="F7" s="12">
        <v>0</v>
      </c>
      <c r="G7" s="12">
        <v>0</v>
      </c>
      <c r="H7" s="12">
        <v>1</v>
      </c>
      <c r="I7" s="12">
        <v>50</v>
      </c>
      <c r="J7" s="12">
        <f t="shared" si="0"/>
        <v>24357</v>
      </c>
      <c r="K7" s="12">
        <f t="shared" si="1"/>
        <v>1217850</v>
      </c>
    </row>
    <row r="8" spans="1:11" ht="50.1" customHeight="1" x14ac:dyDescent="0.2">
      <c r="A8" s="17" t="s">
        <v>31</v>
      </c>
      <c r="B8" s="15" t="s">
        <v>53</v>
      </c>
      <c r="C8" s="15" t="s">
        <v>55</v>
      </c>
      <c r="D8" s="11">
        <v>1</v>
      </c>
      <c r="E8" s="12">
        <v>48714</v>
      </c>
      <c r="F8" s="12">
        <v>0</v>
      </c>
      <c r="G8" s="12">
        <v>0</v>
      </c>
      <c r="H8" s="12">
        <v>1</v>
      </c>
      <c r="I8" s="12">
        <v>50</v>
      </c>
      <c r="J8" s="12">
        <f t="shared" si="0"/>
        <v>48714</v>
      </c>
      <c r="K8" s="12">
        <f t="shared" si="1"/>
        <v>2435700</v>
      </c>
    </row>
    <row r="9" spans="1:11" ht="29.25" customHeight="1" x14ac:dyDescent="0.2">
      <c r="A9" s="17">
        <v>2</v>
      </c>
      <c r="B9" s="19" t="s">
        <v>32</v>
      </c>
      <c r="C9" s="10" t="s">
        <v>39</v>
      </c>
      <c r="D9" s="11">
        <v>1</v>
      </c>
      <c r="E9" s="12">
        <v>48714</v>
      </c>
      <c r="F9" s="12">
        <v>0</v>
      </c>
      <c r="G9" s="12"/>
      <c r="H9" s="12">
        <v>1</v>
      </c>
      <c r="I9" s="12">
        <v>50</v>
      </c>
      <c r="J9" s="12">
        <f t="shared" ref="J9:J13" si="2">D9*E9+F9+G9</f>
        <v>48714</v>
      </c>
      <c r="K9" s="12">
        <f t="shared" ref="K9:K13" si="3">J9*H9*I9</f>
        <v>2435700</v>
      </c>
    </row>
    <row r="10" spans="1:11" ht="31.5" customHeight="1" x14ac:dyDescent="0.2">
      <c r="A10" s="17">
        <v>3</v>
      </c>
      <c r="B10" s="18" t="s">
        <v>33</v>
      </c>
      <c r="C10" s="13" t="s">
        <v>45</v>
      </c>
      <c r="D10" s="11">
        <v>0</v>
      </c>
      <c r="E10" s="12">
        <v>0</v>
      </c>
      <c r="F10" s="12">
        <v>0</v>
      </c>
      <c r="G10" s="12">
        <v>0</v>
      </c>
      <c r="H10" s="12">
        <v>0</v>
      </c>
      <c r="I10" s="12">
        <v>0</v>
      </c>
      <c r="J10" s="12">
        <f t="shared" si="2"/>
        <v>0</v>
      </c>
      <c r="K10" s="12">
        <f t="shared" si="3"/>
        <v>0</v>
      </c>
    </row>
    <row r="11" spans="1:11" ht="40.5" customHeight="1" x14ac:dyDescent="0.2">
      <c r="A11" s="17">
        <v>4</v>
      </c>
      <c r="B11" s="18" t="s">
        <v>34</v>
      </c>
      <c r="C11" s="13" t="s">
        <v>45</v>
      </c>
      <c r="D11" s="11">
        <v>0</v>
      </c>
      <c r="E11" s="12">
        <v>0</v>
      </c>
      <c r="F11" s="12">
        <v>0</v>
      </c>
      <c r="G11" s="12">
        <v>0</v>
      </c>
      <c r="H11" s="12">
        <v>0</v>
      </c>
      <c r="I11" s="12">
        <v>0</v>
      </c>
      <c r="J11" s="12">
        <v>0</v>
      </c>
      <c r="K11" s="12">
        <f t="shared" si="3"/>
        <v>0</v>
      </c>
    </row>
    <row r="12" spans="1:11" ht="38.25" customHeight="1" x14ac:dyDescent="0.2">
      <c r="A12" s="17">
        <v>5</v>
      </c>
      <c r="B12" s="18" t="s">
        <v>35</v>
      </c>
      <c r="C12" s="13" t="s">
        <v>36</v>
      </c>
      <c r="D12" s="11">
        <v>0</v>
      </c>
      <c r="E12" s="12">
        <v>0</v>
      </c>
      <c r="F12" s="12">
        <v>0</v>
      </c>
      <c r="G12" s="12">
        <v>0</v>
      </c>
      <c r="H12" s="12">
        <v>0</v>
      </c>
      <c r="I12" s="12">
        <v>0</v>
      </c>
      <c r="J12" s="12">
        <f t="shared" si="2"/>
        <v>0</v>
      </c>
      <c r="K12" s="12">
        <f t="shared" si="3"/>
        <v>0</v>
      </c>
    </row>
    <row r="13" spans="1:11" ht="31.5" customHeight="1" x14ac:dyDescent="0.2">
      <c r="A13" s="17">
        <v>6</v>
      </c>
      <c r="B13" s="18" t="s">
        <v>37</v>
      </c>
      <c r="C13" s="10" t="s">
        <v>57</v>
      </c>
      <c r="D13" s="11">
        <v>0.5</v>
      </c>
      <c r="E13" s="12">
        <v>48714</v>
      </c>
      <c r="F13" s="12">
        <v>0</v>
      </c>
      <c r="G13" s="12">
        <v>0</v>
      </c>
      <c r="H13" s="12">
        <v>1</v>
      </c>
      <c r="I13" s="12">
        <v>50</v>
      </c>
      <c r="J13" s="12">
        <f t="shared" si="2"/>
        <v>24357</v>
      </c>
      <c r="K13" s="12">
        <f t="shared" si="3"/>
        <v>1217850</v>
      </c>
    </row>
    <row r="14" spans="1:11" ht="28.5" customHeight="1" x14ac:dyDescent="0.2">
      <c r="A14" s="10" t="s">
        <v>38</v>
      </c>
      <c r="B14" s="10"/>
      <c r="C14" s="10"/>
      <c r="D14" s="11"/>
      <c r="E14" s="12"/>
      <c r="F14" s="12"/>
      <c r="G14" s="12"/>
      <c r="H14" s="12"/>
      <c r="I14" s="12"/>
      <c r="J14" s="12">
        <f>SUM(J4:J13)</f>
        <v>146142</v>
      </c>
      <c r="K14" s="12">
        <f>SUM(K4:K13)</f>
        <v>7307100</v>
      </c>
    </row>
    <row r="15" spans="1:11" x14ac:dyDescent="0.2">
      <c r="A15" s="26" t="s">
        <v>48</v>
      </c>
      <c r="B15" s="26"/>
      <c r="C15" s="26"/>
      <c r="D15" s="26"/>
      <c r="E15" s="26"/>
      <c r="F15" s="26"/>
      <c r="G15" s="26"/>
      <c r="H15" s="26"/>
      <c r="I15" s="26"/>
      <c r="J15" s="26"/>
      <c r="K15" s="26"/>
    </row>
    <row r="16" spans="1:11" x14ac:dyDescent="0.2">
      <c r="A16" s="26"/>
      <c r="B16" s="26"/>
      <c r="C16" s="26"/>
      <c r="D16" s="26"/>
      <c r="E16" s="26"/>
      <c r="F16" s="26"/>
      <c r="G16" s="26"/>
      <c r="H16" s="26"/>
      <c r="I16" s="26"/>
      <c r="J16" s="26"/>
      <c r="K16" s="26"/>
    </row>
    <row r="17" spans="1:11" x14ac:dyDescent="0.2">
      <c r="A17" s="26"/>
      <c r="B17" s="26"/>
      <c r="C17" s="26"/>
      <c r="D17" s="26"/>
      <c r="E17" s="26"/>
      <c r="F17" s="26"/>
      <c r="G17" s="26"/>
      <c r="H17" s="26"/>
      <c r="I17" s="26"/>
      <c r="J17" s="26"/>
      <c r="K17" s="26"/>
    </row>
    <row r="18" spans="1:11" ht="16.5" x14ac:dyDescent="0.25">
      <c r="A18" s="7"/>
      <c r="B18" s="7"/>
      <c r="C18" s="7"/>
      <c r="D18" s="7"/>
      <c r="E18" s="7"/>
      <c r="F18" s="7"/>
      <c r="G18" s="7"/>
      <c r="H18" s="7"/>
      <c r="I18" s="7"/>
      <c r="J18" s="7"/>
      <c r="K18" s="7"/>
    </row>
    <row r="19" spans="1:11" ht="16.5" x14ac:dyDescent="0.25">
      <c r="A19" s="7"/>
      <c r="B19" s="7"/>
      <c r="C19" s="7"/>
      <c r="D19" s="7"/>
      <c r="E19" s="7"/>
      <c r="F19" s="7"/>
      <c r="G19" s="7"/>
      <c r="H19" s="7"/>
      <c r="I19" s="7"/>
      <c r="J19" s="7"/>
      <c r="K19" s="7"/>
    </row>
  </sheetData>
  <mergeCells count="6">
    <mergeCell ref="A15:K17"/>
    <mergeCell ref="A1:B1"/>
    <mergeCell ref="I1:K1"/>
    <mergeCell ref="A2:B2"/>
    <mergeCell ref="A3:K3"/>
    <mergeCell ref="A4:K4"/>
  </mergeCells>
  <pageMargins left="0.75" right="0.75" top="1" bottom="1" header="0.5" footer="0.5"/>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showGridLines="0" tabSelected="1" zoomScale="85" zoomScaleNormal="85" workbookViewId="0">
      <pane ySplit="3" topLeftCell="A4" activePane="bottomLeft" state="frozen"/>
      <selection pane="bottomLeft" activeCell="M14" sqref="M14"/>
    </sheetView>
  </sheetViews>
  <sheetFormatPr defaultRowHeight="14.25" x14ac:dyDescent="0.2"/>
  <cols>
    <col min="1" max="1" width="8" customWidth="1"/>
    <col min="2" max="2" width="35.125" customWidth="1"/>
    <col min="3" max="3" width="45.125" customWidth="1"/>
    <col min="4" max="4" width="15" customWidth="1"/>
    <col min="5" max="7" width="18" customWidth="1"/>
    <col min="8" max="8" width="14" customWidth="1"/>
    <col min="9" max="9" width="16" customWidth="1"/>
    <col min="10" max="10" width="20" customWidth="1"/>
    <col min="11" max="11" width="22" customWidth="1"/>
  </cols>
  <sheetData>
    <row r="1" spans="1:11" s="7" customFormat="1" ht="25.5" customHeight="1" x14ac:dyDescent="0.25">
      <c r="A1" s="30" t="s">
        <v>42</v>
      </c>
      <c r="B1" s="30"/>
      <c r="C1" s="16"/>
      <c r="D1" s="16"/>
      <c r="E1" s="16"/>
      <c r="F1" s="16"/>
      <c r="G1" s="16"/>
      <c r="H1" s="16"/>
      <c r="I1" s="28" t="s">
        <v>43</v>
      </c>
      <c r="J1" s="23"/>
      <c r="K1" s="23"/>
    </row>
    <row r="2" spans="1:11" s="7" customFormat="1" ht="15.75" customHeight="1" x14ac:dyDescent="0.25">
      <c r="A2" s="23" t="s">
        <v>41</v>
      </c>
      <c r="B2" s="23"/>
      <c r="C2" s="14"/>
      <c r="D2" s="14"/>
      <c r="E2" s="14"/>
      <c r="F2" s="14"/>
      <c r="G2" s="14"/>
      <c r="H2" s="14"/>
      <c r="I2" s="14"/>
      <c r="J2" s="14"/>
      <c r="K2" s="14"/>
    </row>
    <row r="3" spans="1:11" s="9" customFormat="1" ht="18.75" customHeight="1" x14ac:dyDescent="0.25">
      <c r="A3" s="29" t="s">
        <v>44</v>
      </c>
      <c r="B3" s="29"/>
      <c r="C3" s="29"/>
      <c r="D3" s="29"/>
      <c r="E3" s="29"/>
      <c r="F3" s="29"/>
      <c r="G3" s="29"/>
      <c r="H3" s="29"/>
      <c r="I3" s="29"/>
      <c r="J3" s="29"/>
      <c r="K3" s="29"/>
    </row>
    <row r="4" spans="1:11" s="7" customFormat="1" ht="36.75" customHeight="1" x14ac:dyDescent="0.25">
      <c r="A4" s="29" t="s">
        <v>51</v>
      </c>
      <c r="B4" s="29"/>
      <c r="C4" s="29"/>
      <c r="D4" s="29"/>
      <c r="E4" s="29"/>
      <c r="F4" s="29"/>
      <c r="G4" s="29"/>
      <c r="H4" s="29"/>
      <c r="I4" s="29"/>
      <c r="J4" s="29"/>
      <c r="K4" s="29"/>
    </row>
    <row r="5" spans="1:11" s="1" customFormat="1" ht="50.1" customHeight="1" x14ac:dyDescent="0.25">
      <c r="A5" s="20" t="s">
        <v>18</v>
      </c>
      <c r="B5" s="8" t="s">
        <v>19</v>
      </c>
      <c r="C5" s="8" t="s">
        <v>20</v>
      </c>
      <c r="D5" s="8" t="s">
        <v>21</v>
      </c>
      <c r="E5" s="8" t="s">
        <v>22</v>
      </c>
      <c r="F5" s="8" t="s">
        <v>23</v>
      </c>
      <c r="G5" s="8" t="s">
        <v>24</v>
      </c>
      <c r="H5" s="8" t="s">
        <v>25</v>
      </c>
      <c r="I5" s="8" t="s">
        <v>26</v>
      </c>
      <c r="J5" s="8" t="s">
        <v>27</v>
      </c>
      <c r="K5" s="8" t="s">
        <v>28</v>
      </c>
    </row>
    <row r="6" spans="1:11" ht="27.75" customHeight="1" x14ac:dyDescent="0.2">
      <c r="A6" s="17">
        <v>1</v>
      </c>
      <c r="B6" s="18" t="s">
        <v>29</v>
      </c>
      <c r="C6" s="13"/>
      <c r="D6" s="11">
        <v>0</v>
      </c>
      <c r="E6" s="12">
        <v>48714</v>
      </c>
      <c r="F6" s="12">
        <v>0</v>
      </c>
      <c r="G6" s="12">
        <v>0</v>
      </c>
      <c r="H6" s="12">
        <v>1</v>
      </c>
      <c r="I6" s="12">
        <v>50</v>
      </c>
      <c r="J6" s="12">
        <f t="shared" ref="J6:J8" si="0">D6*E6+F6+G6</f>
        <v>0</v>
      </c>
      <c r="K6" s="12">
        <f t="shared" ref="K6:K8" si="1">J6*H6*I6</f>
        <v>0</v>
      </c>
    </row>
    <row r="7" spans="1:11" ht="76.5" customHeight="1" x14ac:dyDescent="0.2">
      <c r="A7" s="17" t="s">
        <v>30</v>
      </c>
      <c r="B7" s="15" t="s">
        <v>52</v>
      </c>
      <c r="C7" s="15" t="s">
        <v>54</v>
      </c>
      <c r="D7" s="11">
        <v>0.5</v>
      </c>
      <c r="E7" s="12">
        <v>48714</v>
      </c>
      <c r="F7" s="12">
        <v>0</v>
      </c>
      <c r="G7" s="12">
        <v>0</v>
      </c>
      <c r="H7" s="12">
        <v>1</v>
      </c>
      <c r="I7" s="12">
        <v>50</v>
      </c>
      <c r="J7" s="12">
        <f t="shared" si="0"/>
        <v>24357</v>
      </c>
      <c r="K7" s="12">
        <f t="shared" si="1"/>
        <v>1217850</v>
      </c>
    </row>
    <row r="8" spans="1:11" ht="57.75" customHeight="1" x14ac:dyDescent="0.2">
      <c r="A8" s="17" t="s">
        <v>31</v>
      </c>
      <c r="B8" s="15" t="s">
        <v>53</v>
      </c>
      <c r="C8" s="15" t="s">
        <v>55</v>
      </c>
      <c r="D8" s="11">
        <v>1</v>
      </c>
      <c r="E8" s="12">
        <v>48714</v>
      </c>
      <c r="F8" s="12">
        <v>0</v>
      </c>
      <c r="G8" s="12">
        <v>0</v>
      </c>
      <c r="H8" s="12">
        <v>1</v>
      </c>
      <c r="I8" s="12">
        <v>50</v>
      </c>
      <c r="J8" s="12">
        <f t="shared" si="0"/>
        <v>48714</v>
      </c>
      <c r="K8" s="12">
        <f t="shared" si="1"/>
        <v>2435700</v>
      </c>
    </row>
    <row r="9" spans="1:11" s="7" customFormat="1" ht="37.5" customHeight="1" x14ac:dyDescent="0.25">
      <c r="A9" s="17">
        <v>2</v>
      </c>
      <c r="B9" s="18" t="s">
        <v>32</v>
      </c>
      <c r="C9" s="10" t="s">
        <v>40</v>
      </c>
      <c r="D9" s="11">
        <v>0.5</v>
      </c>
      <c r="E9" s="12">
        <v>48714</v>
      </c>
      <c r="F9" s="12">
        <v>0</v>
      </c>
      <c r="G9" s="12">
        <v>0</v>
      </c>
      <c r="H9" s="12">
        <v>1</v>
      </c>
      <c r="I9" s="12">
        <v>50</v>
      </c>
      <c r="J9" s="12">
        <f t="shared" ref="J9:J13" si="2">D9*E9+F9+G9</f>
        <v>24357</v>
      </c>
      <c r="K9" s="12">
        <f t="shared" ref="K9:K13" si="3">J9*H9*I9</f>
        <v>1217850</v>
      </c>
    </row>
    <row r="10" spans="1:11" s="7" customFormat="1" ht="50.1" customHeight="1" x14ac:dyDescent="0.25">
      <c r="A10" s="17">
        <v>3</v>
      </c>
      <c r="B10" s="18" t="s">
        <v>33</v>
      </c>
      <c r="C10" s="13" t="s">
        <v>45</v>
      </c>
      <c r="D10" s="11">
        <v>0</v>
      </c>
      <c r="E10" s="12">
        <v>0</v>
      </c>
      <c r="F10" s="12">
        <v>0</v>
      </c>
      <c r="G10" s="12">
        <v>0</v>
      </c>
      <c r="H10" s="12">
        <v>0</v>
      </c>
      <c r="I10" s="12">
        <v>0</v>
      </c>
      <c r="J10" s="12">
        <f t="shared" si="2"/>
        <v>0</v>
      </c>
      <c r="K10" s="12">
        <f t="shared" si="3"/>
        <v>0</v>
      </c>
    </row>
    <row r="11" spans="1:11" s="7" customFormat="1" ht="50.1" customHeight="1" x14ac:dyDescent="0.25">
      <c r="A11" s="17">
        <v>4</v>
      </c>
      <c r="B11" s="18" t="s">
        <v>34</v>
      </c>
      <c r="C11" s="13" t="s">
        <v>45</v>
      </c>
      <c r="D11" s="11">
        <v>0</v>
      </c>
      <c r="E11" s="12">
        <v>0</v>
      </c>
      <c r="F11" s="12">
        <v>0</v>
      </c>
      <c r="G11" s="12">
        <v>0</v>
      </c>
      <c r="H11" s="12">
        <v>0</v>
      </c>
      <c r="I11" s="12">
        <v>0</v>
      </c>
      <c r="J11" s="12">
        <v>0</v>
      </c>
      <c r="K11" s="12">
        <f t="shared" si="3"/>
        <v>0</v>
      </c>
    </row>
    <row r="12" spans="1:11" s="7" customFormat="1" ht="50.1" customHeight="1" x14ac:dyDescent="0.25">
      <c r="A12" s="17">
        <v>5</v>
      </c>
      <c r="B12" s="18" t="s">
        <v>35</v>
      </c>
      <c r="C12" s="13" t="s">
        <v>36</v>
      </c>
      <c r="D12" s="11">
        <v>0</v>
      </c>
      <c r="E12" s="12">
        <v>0</v>
      </c>
      <c r="F12" s="12">
        <v>0</v>
      </c>
      <c r="G12" s="12">
        <v>0</v>
      </c>
      <c r="H12" s="12">
        <v>0</v>
      </c>
      <c r="I12" s="12">
        <v>0</v>
      </c>
      <c r="J12" s="12">
        <f t="shared" si="2"/>
        <v>0</v>
      </c>
      <c r="K12" s="12">
        <f t="shared" si="3"/>
        <v>0</v>
      </c>
    </row>
    <row r="13" spans="1:11" s="7" customFormat="1" ht="30" customHeight="1" x14ac:dyDescent="0.25">
      <c r="A13" s="17">
        <v>6</v>
      </c>
      <c r="B13" s="18" t="s">
        <v>37</v>
      </c>
      <c r="C13" s="10" t="s">
        <v>49</v>
      </c>
      <c r="D13" s="11">
        <v>0.5</v>
      </c>
      <c r="E13" s="12">
        <v>48714</v>
      </c>
      <c r="F13" s="12">
        <v>0</v>
      </c>
      <c r="G13" s="12">
        <v>0</v>
      </c>
      <c r="H13" s="12">
        <v>1</v>
      </c>
      <c r="I13" s="12">
        <v>50</v>
      </c>
      <c r="J13" s="12">
        <f t="shared" si="2"/>
        <v>24357</v>
      </c>
      <c r="K13" s="12">
        <f t="shared" si="3"/>
        <v>1217850</v>
      </c>
    </row>
    <row r="14" spans="1:11" s="7" customFormat="1" ht="39" customHeight="1" x14ac:dyDescent="0.25">
      <c r="A14" s="21" t="s">
        <v>38</v>
      </c>
      <c r="B14" s="10"/>
      <c r="C14" s="10"/>
      <c r="D14" s="11"/>
      <c r="E14" s="12"/>
      <c r="F14" s="12"/>
      <c r="G14" s="12"/>
      <c r="H14" s="12"/>
      <c r="I14" s="12"/>
      <c r="J14" s="22">
        <f>SUM(J4:J13)</f>
        <v>121785</v>
      </c>
      <c r="K14" s="22">
        <f>SUM(K4:K13)</f>
        <v>6089250</v>
      </c>
    </row>
    <row r="15" spans="1:11" s="7" customFormat="1" ht="16.5" x14ac:dyDescent="0.25">
      <c r="A15" s="31" t="s">
        <v>50</v>
      </c>
      <c r="B15" s="31"/>
      <c r="C15" s="31"/>
      <c r="D15" s="31"/>
      <c r="E15" s="31"/>
      <c r="F15" s="31"/>
      <c r="G15" s="31"/>
      <c r="H15" s="31"/>
      <c r="I15" s="31"/>
      <c r="J15" s="31"/>
      <c r="K15" s="31"/>
    </row>
    <row r="16" spans="1:11" s="7" customFormat="1" ht="39.75" customHeight="1" x14ac:dyDescent="0.25">
      <c r="A16" s="31"/>
      <c r="B16" s="31"/>
      <c r="C16" s="31"/>
      <c r="D16" s="31"/>
      <c r="E16" s="31"/>
      <c r="F16" s="31"/>
      <c r="G16" s="31"/>
      <c r="H16" s="31"/>
      <c r="I16" s="31"/>
      <c r="J16" s="31"/>
      <c r="K16" s="31"/>
    </row>
    <row r="17" s="7" customFormat="1" ht="16.5" x14ac:dyDescent="0.25"/>
  </sheetData>
  <mergeCells count="6">
    <mergeCell ref="A15:K16"/>
    <mergeCell ref="A1:B1"/>
    <mergeCell ref="I1:K1"/>
    <mergeCell ref="A2:B2"/>
    <mergeCell ref="A3:K3"/>
    <mergeCell ref="A4:K4"/>
  </mergeCells>
  <pageMargins left="0.5" right="0.5" top="0.5" bottom="0.5" header="0.5" footer="0.5"/>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TongHop</vt:lpstr>
      <vt:lpstr>CP_TrucTiep</vt:lpstr>
      <vt:lpstr>CP_BuuChinh</vt:lpstr>
      <vt:lpstr>CP_TrucTuyen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MyPC</cp:lastModifiedBy>
  <cp:lastPrinted>2026-08-17T07:21:51Z</cp:lastPrinted>
  <dcterms:created xsi:type="dcterms:W3CDTF">2026-07-31T11:05:53Z</dcterms:created>
  <dcterms:modified xsi:type="dcterms:W3CDTF">2026-08-17T07:54:11Z</dcterms:modified>
</cp:coreProperties>
</file>